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esktop\MICHELLE\SIRET-CUENTA PUBLICA\2023\2304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ACT!$A$1:$C$79</definedName>
  </definedNames>
  <calcPr calcId="152511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C66" i="4" s="1"/>
  <c r="B24" i="4"/>
  <c r="B66" i="4" l="1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<sst xmlns="http://schemas.openxmlformats.org/spreadsheetml/2006/main" count="62" uniqueCount="62">
  <si>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</si>
  <si>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</si>
  <si>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</si>
  <si>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</si>
  <si>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</si>
  <si>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</si>
  <si>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</si>
  <si>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</si>
  <si>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</si>
  <si>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</si>
  <si>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</si>
  <si>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</si>
  <si>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</si>
  <si>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</si>
  <si>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</si>
  <si>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</si>
  <si>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</si>
  <si>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</si>
  <si>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</si>
  <si>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</si>
  <si>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</si>
  <si>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</si>
  <si>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</si>
  <si>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</si>
  <si>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</si>
  <si>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</si>
  <si>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</si>
  <si>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</si>
  <si>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</si>
  <si>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</si>
  <si>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</si>
  <si>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</si>
  <si>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</si>
  <si>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</si>
  <si>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</si>
  <si>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</si>
  <si>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</si>
  <si>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</si>
  <si>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</si>
  <si>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</si>
  <si>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</si>
  <si>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</si>
  <si>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</si>
  <si>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</si>
  <si>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</si>
  <si>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</si>
  <si>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</si>
  <si>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</si>
  <si>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</si>
  <si>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</si>
  <si>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</si>
  <si>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</si>
  <si>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</si>
  <si>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</si>
  <si>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</si>
  <si>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Instituto para las Personas con Discapacidad Salamanca
Estado de Actividades
Del 1 de Enero al 31 de Diciembre de 2023
(Cifras en Pesos)</t>
  </si>
  <si>
    <t>AUTORIZA</t>
  </si>
  <si>
    <t>ELABORA</t>
  </si>
  <si>
    <t>DIRECTOR GENERAL</t>
  </si>
  <si>
    <t>COORDINADORA ADMINISTRATIVA</t>
  </si>
  <si>
    <t>LIC.HÉCTOR MANUEL CASTAÑÓN VAZQUEZ</t>
  </si>
  <si>
    <t>C.P.MICHELLE RUBI REYES RAMÍREZ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</si>
</sst>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4" fillId="0" borderId="0" xfId="8" applyFont="1" applyFill="1" applyBorder="1" applyAlignment="1" applyProtection="1">
      <alignment vertical="top"/>
      <protection locked="0"/>
    </xf>
    <xf numFmtId="0" fontId="3" fillId="0" borderId="0" xfId="8" applyFont="1" applyFill="1" applyBorder="1" applyAlignment="1" applyProtection="1">
      <alignment vertical="top"/>
      <protection locked="0"/>
    </xf>
    <xf numFmtId="0" fontId="4" fillId="0" borderId="0" xfId="8" applyNumberFormat="1" applyFont="1" applyFill="1" applyBorder="1" applyAlignment="1" applyProtection="1">
      <alignment horizontal="right" vertical="top"/>
      <protection locked="0"/>
    </xf>
    <xf numFmtId="0" fontId="7" fillId="0" borderId="0" xfId="8" applyFont="1" applyFill="1" applyBorder="1" applyAlignment="1" applyProtection="1">
      <alignment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Fill="1" applyBorder="1" applyAlignment="1" applyProtection="1">
      <alignment horizontal="left" vertical="top" wrapText="1" indent="1"/>
      <protection locked="0"/>
    </xf>
    <xf numFmtId="0" fontId="3" fillId="0" borderId="4" xfId="8" applyFont="1" applyFill="1" applyBorder="1" applyAlignment="1" applyProtection="1">
      <alignment horizontal="left" vertical="top" wrapText="1" indent="2"/>
      <protection locked="0"/>
    </xf>
    <xf numFmtId="0" fontId="4" fillId="0" borderId="4" xfId="8" applyFont="1" applyFill="1" applyBorder="1" applyAlignment="1" applyProtection="1">
      <alignment horizontal="left" vertical="top" wrapText="1" indent="3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4" xfId="8" applyFont="1" applyFill="1" applyBorder="1" applyAlignment="1" applyProtection="1">
      <alignment horizontal="left" vertical="top" wrapText="1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4" fillId="0" borderId="4" xfId="8" applyNumberFormat="1" applyFont="1" applyFill="1" applyBorder="1" applyAlignment="1" applyProtection="1">
      <alignment horizontal="center" vertical="center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4" fillId="0" borderId="4" xfId="8" applyNumberFormat="1" applyFont="1" applyFill="1" applyBorder="1" applyAlignment="1" applyProtection="1">
      <alignment horizontal="right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  <xf numFmtId="0" fontId="0" fillId="0" borderId="0" xfId="0" applyProtection="1">
      <protection locked="0"/>
    </xf>
    <xf numFmtId="0" fontId="4" fillId="0" borderId="0" xfId="8" applyFont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4" fillId="0" borderId="0" xfId="8" applyFont="1" applyFill="1" applyBorder="1" applyAlignment="1" applyProtection="1">
      <alignment horizontal="center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8"/>
  <sheetViews>
    <sheetView tabSelected="1" zoomScaleNormal="100" workbookViewId="0">
      <selection activeCell="B6" sqref="B6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20" t="s">
        <v>55</v>
      </c>
      <c r="B1" s="21"/>
      <c r="C1" s="22"/>
    </row>
    <row r="2" spans="1:4" x14ac:dyDescent="0.2">
      <c r="A2" s="5" t="s">
        <v>53</v>
      </c>
      <c r="B2" s="5">
        <v>2023</v>
      </c>
      <c r="C2" s="5">
        <v>2022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1552325.56</v>
      </c>
      <c r="C4" s="14">
        <f>SUM(C5:C11)</f>
        <v>1045616.4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228.56</v>
      </c>
      <c r="C9" s="15">
        <v>158.4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1552097</v>
      </c>
      <c r="C11" s="15">
        <v>1045458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4884908.17</v>
      </c>
      <c r="C13" s="14">
        <f>SUM(C14:C15)</f>
        <v>4884908.17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4884908.17</v>
      </c>
      <c r="C15" s="15">
        <v>4884908.17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0</v>
      </c>
      <c r="C17" s="14">
        <f>SUM(C18:C22)</f>
        <v>0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0</v>
      </c>
      <c r="C22" s="15">
        <v>0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6437233.7300000004</v>
      </c>
      <c r="C24" s="16">
        <f>SUM(C4+C13+C17)</f>
        <v>5930524.5700000003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4862257.2399999993</v>
      </c>
      <c r="C27" s="14">
        <f>SUM(C28:C30)</f>
        <v>4915102.58</v>
      </c>
      <c r="D27" s="2"/>
    </row>
    <row r="28" spans="1:5" ht="11.25" customHeight="1" x14ac:dyDescent="0.2">
      <c r="A28" s="8" t="s">
        <v>36</v>
      </c>
      <c r="B28" s="15">
        <v>4309452.0999999996</v>
      </c>
      <c r="C28" s="15">
        <v>4226123.05</v>
      </c>
      <c r="D28" s="4">
        <v>5110</v>
      </c>
    </row>
    <row r="29" spans="1:5" ht="11.25" customHeight="1" x14ac:dyDescent="0.2">
      <c r="A29" s="8" t="s">
        <v>16</v>
      </c>
      <c r="B29" s="15">
        <v>233459.89</v>
      </c>
      <c r="C29" s="15">
        <v>309824.53999999998</v>
      </c>
      <c r="D29" s="4">
        <v>5120</v>
      </c>
    </row>
    <row r="30" spans="1:5" ht="11.25" customHeight="1" x14ac:dyDescent="0.2">
      <c r="A30" s="8" t="s">
        <v>17</v>
      </c>
      <c r="B30" s="15">
        <v>319345.25</v>
      </c>
      <c r="C30" s="15">
        <v>379154.99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0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0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0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54775.59</v>
      </c>
      <c r="C55" s="14">
        <f>SUM(C56:C59)</f>
        <v>70599.47</v>
      </c>
      <c r="D55" s="2"/>
    </row>
    <row r="56" spans="1:5" ht="11.25" customHeight="1" x14ac:dyDescent="0.2">
      <c r="A56" s="8" t="s">
        <v>31</v>
      </c>
      <c r="B56" s="15">
        <v>54775.59</v>
      </c>
      <c r="C56" s="15">
        <v>70599.47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0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4917032.8299999991</v>
      </c>
      <c r="C64" s="16">
        <f>C61+C55+C48+C43+C32+C27</f>
        <v>4985702.05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1520200.9000000013</v>
      </c>
      <c r="C66" s="14">
        <f>C24-C64</f>
        <v>944822.52000000048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5" spans="1:8" x14ac:dyDescent="0.2">
      <c r="A75" s="19" t="s">
        <v>61</v>
      </c>
      <c r="B75" s="23" t="s">
        <v>60</v>
      </c>
      <c r="C75" s="23"/>
      <c r="D75" s="17"/>
      <c r="E75" s="23"/>
      <c r="F75" s="23"/>
    </row>
    <row r="76" spans="1:8" x14ac:dyDescent="0.2">
      <c r="A76" s="19" t="s">
        <v>59</v>
      </c>
      <c r="B76" s="23" t="s">
        <v>58</v>
      </c>
      <c r="C76" s="23"/>
      <c r="D76" s="17"/>
      <c r="E76" s="23"/>
      <c r="F76" s="23"/>
    </row>
    <row r="77" spans="1:8" x14ac:dyDescent="0.2">
      <c r="A77" s="19" t="s">
        <v>57</v>
      </c>
      <c r="B77" s="23" t="s">
        <v>56</v>
      </c>
      <c r="C77" s="23"/>
      <c r="D77" s="17"/>
      <c r="E77" s="23"/>
      <c r="F77" s="23"/>
    </row>
    <row r="78" spans="1:8" x14ac:dyDescent="0.2">
      <c r="A78" s="18"/>
      <c r="B78" s="18"/>
      <c r="C78" s="18"/>
      <c r="D78" s="17"/>
      <c r="E78" s="17"/>
      <c r="F78" s="17"/>
    </row>
  </sheetData>
  <sheetProtection formatCells="0" formatColumns="0" formatRows="0" autoFilter="0"/>
  <mergeCells count="7">
    <mergeCell ref="A1:C1"/>
    <mergeCell ref="B77:C77"/>
    <mergeCell ref="E77:F77"/>
    <mergeCell ref="B75:C75"/>
    <mergeCell ref="E75:F75"/>
    <mergeCell ref="B76:C76"/>
    <mergeCell ref="E76:F76"/>
  </mergeCells>
  <printOptions horizontalCentered="1"/>
  <pageMargins left="0.78740157480314965" right="0.59055118110236227" top="0.78740157480314965" bottom="0.78740157480314965" header="0.31496062992125984" footer="0.31496062992125984"/>
  <pageSetup scale="75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AC9D66-59C5-460E-B9E0-9E7DAA143B2D}">
  <ds:schemaRefs>
    <ds:schemaRef ds:uri="http://purl.org/dc/dcmitype/"/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HP</cp:lastModifiedBy>
  <cp:lastPrinted>2024-02-06T19:40:53Z</cp:lastPrinted>
  <dcterms:created xsi:type="dcterms:W3CDTF">2012-12-11T20:29:16Z</dcterms:created>
  <dcterms:modified xsi:type="dcterms:W3CDTF">2024-02-06T19:40:59Z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