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MICHELLE\SIRET-CUENTA PUBLICA\2023\2302\CORRECTOS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EAI!$A$1:$G$46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3" i="4" l="1"/>
  <c r="D11" i="4"/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G21" i="4" s="1"/>
  <c r="D23" i="4"/>
  <c r="D21" i="4" s="1"/>
  <c r="F16" i="4"/>
  <c r="E16" i="4"/>
  <c r="C16" i="4"/>
  <c r="B16" i="4"/>
  <c r="G14" i="4"/>
  <c r="D14" i="4"/>
  <c r="G13" i="4"/>
  <c r="G12" i="4"/>
  <c r="D12" i="4"/>
  <c r="G11" i="4"/>
  <c r="G10" i="4"/>
  <c r="D10" i="4"/>
  <c r="G9" i="4"/>
  <c r="D9" i="4"/>
  <c r="G8" i="4"/>
  <c r="D8" i="4"/>
  <c r="G7" i="4"/>
  <c r="D7" i="4"/>
  <c r="G6" i="4"/>
  <c r="D6" i="4"/>
  <c r="G5" i="4"/>
  <c r="D5" i="4"/>
  <c r="G16" i="4" l="1"/>
  <c r="D16" i="4"/>
  <c r="D31" i="4"/>
  <c r="D40" i="4" s="1"/>
  <c r="G31" i="4"/>
  <c r="G40" i="4" s="1"/>
</calcChain>
</file>

<file path=xl/sharedStrings.xml><?xml version="1.0" encoding="utf-8"?>
<sst xmlns="http://schemas.openxmlformats.org/spreadsheetml/2006/main" count="105" uniqueCount="57">
  <si>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</si>
  <si>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</si>
  <si>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</si>
  <si>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</si>
  <si>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</si>
  <si>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</si>
  <si>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</si>
  <si>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</si>
  <si>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</si>
  <si>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</si>
  <si>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</si>
  <si>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</si>
  <si>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</si>
  <si>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</si>
  <si>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</si>
  <si>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</si>
  <si>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</si>
  <si>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</si>
  <si>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</si>
  <si>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</si>
  <si>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</si>
  <si>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</si>
  <si>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</si>
  <si>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</si>
  <si>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</si>
  <si>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</si>
  <si>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</si>
  <si>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</si>
  <si>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</si>
  <si>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</si>
  <si>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</si>
  <si>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</si>
  <si>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</si>
  <si>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</si>
  <si>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</si>
  <si>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</si>
  <si>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</si>
  <si>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</si>
  <si>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</si>
  <si>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</si>
  <si>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</si>
  <si>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</si>
  <si>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</si>
  <si>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</si>
  <si>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</si>
  <si>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</si>
  <si>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</si>
  <si>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</si>
  <si>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</si>
  <si>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</si>
  <si>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Instituto para las Personas con Discapacidad Salamanca
Estado Analítico de Ingresos
Del 1 de Enero al 30 de Junio de 2023</t>
  </si>
  <si>
    <t>C.P.MICHELLE RUBI REYES RAMIREZ</t>
  </si>
  <si>
    <t>LIC.HECTOR MANUEL CASTAÑÓN VAZQUEZ</t>
  </si>
  <si>
    <t>COORDINADORA ADMINISTRATIVA</t>
  </si>
  <si>
    <t xml:space="preserve">DIRECTOR GENERAL 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</si>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</sst>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Fill="1" applyBorder="1" applyAlignment="1" applyProtection="1">
      <alignment horizontal="left" vertical="top" indent="3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5" xfId="8" applyFont="1" applyFill="1" applyBorder="1" applyAlignment="1" applyProtection="1">
      <alignment horizontal="center" vertical="top" wrapText="1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6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7" fillId="0" borderId="0" xfId="8" applyFont="1" applyFill="1" applyBorder="1" applyAlignment="1" applyProtection="1">
      <alignment horizontal="left" vertical="top" wrapText="1" indent="1"/>
      <protection locked="0"/>
    </xf>
    <xf numFmtId="0" fontId="8" fillId="0" borderId="2" xfId="8" applyFont="1" applyFill="1" applyBorder="1" applyAlignment="1" applyProtection="1">
      <alignment horizontal="left" vertical="top" indent="1"/>
    </xf>
    <xf numFmtId="0" fontId="7" fillId="0" borderId="0" xfId="8" applyFont="1" applyFill="1" applyBorder="1" applyAlignment="1" applyProtection="1">
      <alignment horizontal="left" vertical="top" wrapText="1" indent="2"/>
    </xf>
    <xf numFmtId="0" fontId="8" fillId="0" borderId="2" xfId="8" applyFont="1" applyFill="1" applyBorder="1" applyAlignment="1" applyProtection="1">
      <alignment horizontal="left" vertical="top" wrapText="1" inden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7" xfId="8" applyFont="1" applyFill="1" applyBorder="1" applyAlignment="1">
      <alignment horizontal="center" vertical="center"/>
    </xf>
    <xf numFmtId="0" fontId="8" fillId="2" borderId="0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7" xfId="8" applyFont="1" applyFill="1" applyBorder="1" applyAlignment="1">
      <alignment horizontal="center" vertical="center" wrapText="1"/>
    </xf>
    <xf numFmtId="0" fontId="8" fillId="2" borderId="0" xfId="8" applyFont="1" applyFill="1" applyBorder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9" applyFont="1" applyFill="1" applyBorder="1" applyAlignment="1" applyProtection="1">
      <alignment horizontal="center" vertical="top"/>
      <protection locked="0"/>
    </xf>
    <xf numFmtId="0" fontId="7" fillId="0" borderId="0" xfId="9" applyFont="1" applyFill="1" applyBorder="1" applyAlignment="1" applyProtection="1">
      <alignment horizontal="center"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showGridLines="0" tabSelected="1" zoomScaleNormal="100" workbookViewId="0">
      <selection activeCell="A49" sqref="A49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37" t="s">
        <v>50</v>
      </c>
      <c r="B1" s="38"/>
      <c r="C1" s="38"/>
      <c r="D1" s="38"/>
      <c r="E1" s="38"/>
      <c r="F1" s="38"/>
      <c r="G1" s="39"/>
    </row>
    <row r="2" spans="1:8" s="3" customFormat="1" x14ac:dyDescent="0.2">
      <c r="A2" s="40" t="s">
        <v>14</v>
      </c>
      <c r="B2" s="38" t="s">
        <v>22</v>
      </c>
      <c r="C2" s="38"/>
      <c r="D2" s="38"/>
      <c r="E2" s="38"/>
      <c r="F2" s="38"/>
      <c r="G2" s="47" t="s">
        <v>19</v>
      </c>
    </row>
    <row r="3" spans="1:8" s="1" customFormat="1" ht="24.95" customHeight="1" x14ac:dyDescent="0.2">
      <c r="A3" s="41"/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8"/>
    </row>
    <row r="4" spans="1:8" s="1" customFormat="1" x14ac:dyDescent="0.2">
      <c r="A4" s="42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2" t="s">
        <v>0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  <c r="H5" s="30" t="s">
        <v>37</v>
      </c>
    </row>
    <row r="6" spans="1:8" x14ac:dyDescent="0.2">
      <c r="A6" s="33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30" t="s">
        <v>47</v>
      </c>
    </row>
    <row r="7" spans="1:8" x14ac:dyDescent="0.2">
      <c r="A7" s="32" t="s">
        <v>2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  <c r="H7" s="30" t="s">
        <v>38</v>
      </c>
    </row>
    <row r="8" spans="1:8" x14ac:dyDescent="0.2">
      <c r="A8" s="32" t="s">
        <v>3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  <c r="H8" s="30" t="s">
        <v>39</v>
      </c>
    </row>
    <row r="9" spans="1:8" x14ac:dyDescent="0.2">
      <c r="A9" s="32" t="s">
        <v>4</v>
      </c>
      <c r="B9" s="16">
        <v>0</v>
      </c>
      <c r="C9" s="16">
        <v>0</v>
      </c>
      <c r="D9" s="16">
        <f t="shared" si="0"/>
        <v>0</v>
      </c>
      <c r="E9" s="16">
        <v>88.86</v>
      </c>
      <c r="F9" s="16">
        <v>88.86</v>
      </c>
      <c r="G9" s="16">
        <f t="shared" si="1"/>
        <v>88.86</v>
      </c>
      <c r="H9" s="30" t="s">
        <v>40</v>
      </c>
    </row>
    <row r="10" spans="1:8" x14ac:dyDescent="0.2">
      <c r="A10" s="33" t="s">
        <v>5</v>
      </c>
      <c r="B10" s="16">
        <v>0</v>
      </c>
      <c r="C10" s="16">
        <v>0</v>
      </c>
      <c r="D10" s="16">
        <f t="shared" ref="D10:D12" si="2">B10+C10</f>
        <v>0</v>
      </c>
      <c r="E10" s="16">
        <v>0</v>
      </c>
      <c r="F10" s="16">
        <v>0</v>
      </c>
      <c r="G10" s="16">
        <f t="shared" ref="G10:G13" si="3">F10-B10</f>
        <v>0</v>
      </c>
      <c r="H10" s="30" t="s">
        <v>41</v>
      </c>
    </row>
    <row r="11" spans="1:8" x14ac:dyDescent="0.2">
      <c r="A11" s="32" t="s">
        <v>24</v>
      </c>
      <c r="B11" s="16">
        <v>760902.5</v>
      </c>
      <c r="C11" s="16">
        <v>0</v>
      </c>
      <c r="D11" s="16">
        <f>B11+C11</f>
        <v>760902.5</v>
      </c>
      <c r="E11" s="16">
        <v>788554</v>
      </c>
      <c r="F11" s="16">
        <v>788554</v>
      </c>
      <c r="G11" s="16">
        <f t="shared" si="3"/>
        <v>27651.5</v>
      </c>
      <c r="H11" s="30" t="s">
        <v>42</v>
      </c>
    </row>
    <row r="12" spans="1:8" ht="22.5" x14ac:dyDescent="0.2">
      <c r="A12" s="32" t="s">
        <v>25</v>
      </c>
      <c r="B12" s="16">
        <v>0</v>
      </c>
      <c r="C12" s="16">
        <v>0</v>
      </c>
      <c r="D12" s="16">
        <f t="shared" si="2"/>
        <v>0</v>
      </c>
      <c r="E12" s="16">
        <v>0</v>
      </c>
      <c r="F12" s="16">
        <v>0</v>
      </c>
      <c r="G12" s="16">
        <f t="shared" si="3"/>
        <v>0</v>
      </c>
      <c r="H12" s="30" t="s">
        <v>43</v>
      </c>
    </row>
    <row r="13" spans="1:8" ht="22.5" x14ac:dyDescent="0.2">
      <c r="A13" s="32" t="s">
        <v>26</v>
      </c>
      <c r="B13" s="16">
        <v>4884908.17</v>
      </c>
      <c r="C13" s="16">
        <v>0</v>
      </c>
      <c r="D13" s="16">
        <f>B13+C13</f>
        <v>4884908.17</v>
      </c>
      <c r="E13" s="16">
        <v>2421594.1800000002</v>
      </c>
      <c r="F13" s="16">
        <v>2421594.1800000002</v>
      </c>
      <c r="G13" s="16">
        <f t="shared" si="3"/>
        <v>-2463313.9899999998</v>
      </c>
      <c r="H13" s="30" t="s">
        <v>44</v>
      </c>
    </row>
    <row r="14" spans="1:8" x14ac:dyDescent="0.2">
      <c r="A14" s="32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  <c r="H14" s="30" t="s">
        <v>45</v>
      </c>
    </row>
    <row r="15" spans="1:8" x14ac:dyDescent="0.2">
      <c r="B15" s="12"/>
      <c r="C15" s="12"/>
      <c r="D15" s="12"/>
      <c r="E15" s="12"/>
      <c r="F15" s="12"/>
      <c r="G15" s="12"/>
      <c r="H15" s="30" t="s">
        <v>46</v>
      </c>
    </row>
    <row r="16" spans="1:8" x14ac:dyDescent="0.2">
      <c r="A16" s="9" t="s">
        <v>13</v>
      </c>
      <c r="B16" s="17">
        <f>SUM(B5:B14)</f>
        <v>5645810.6699999999</v>
      </c>
      <c r="C16" s="17">
        <f t="shared" ref="C16:G16" si="6">SUM(C5:C14)</f>
        <v>0</v>
      </c>
      <c r="D16" s="17">
        <f t="shared" si="6"/>
        <v>5645810.6699999999</v>
      </c>
      <c r="E16" s="17">
        <f t="shared" si="6"/>
        <v>3210237.04</v>
      </c>
      <c r="F16" s="10">
        <f t="shared" si="6"/>
        <v>3210237.04</v>
      </c>
      <c r="G16" s="11">
        <f t="shared" si="6"/>
        <v>-2435573.63</v>
      </c>
      <c r="H16" s="30" t="s">
        <v>46</v>
      </c>
    </row>
    <row r="17" spans="1:8" x14ac:dyDescent="0.2">
      <c r="A17" s="22"/>
      <c r="B17" s="23"/>
      <c r="C17" s="23"/>
      <c r="D17" s="26"/>
      <c r="E17" s="24" t="s">
        <v>21</v>
      </c>
      <c r="F17" s="27"/>
      <c r="G17" s="21"/>
      <c r="H17" s="30" t="s">
        <v>46</v>
      </c>
    </row>
    <row r="18" spans="1:8" ht="10.15" customHeight="1" x14ac:dyDescent="0.2">
      <c r="A18" s="43" t="s">
        <v>23</v>
      </c>
      <c r="B18" s="38" t="s">
        <v>22</v>
      </c>
      <c r="C18" s="38"/>
      <c r="D18" s="38"/>
      <c r="E18" s="38"/>
      <c r="F18" s="38"/>
      <c r="G18" s="47" t="s">
        <v>19</v>
      </c>
      <c r="H18" s="30" t="s">
        <v>46</v>
      </c>
    </row>
    <row r="19" spans="1:8" ht="22.5" x14ac:dyDescent="0.2">
      <c r="A19" s="44"/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8"/>
      <c r="H19" s="30" t="s">
        <v>46</v>
      </c>
    </row>
    <row r="20" spans="1:8" x14ac:dyDescent="0.2">
      <c r="A20" s="45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30" t="s">
        <v>46</v>
      </c>
    </row>
    <row r="21" spans="1:8" x14ac:dyDescent="0.2">
      <c r="A21" s="34" t="s">
        <v>27</v>
      </c>
      <c r="B21" s="18">
        <f t="shared" ref="B21:G21" si="7">SUM(B22+B23+B24+B25+B26+B27+B28+B29)</f>
        <v>0</v>
      </c>
      <c r="C21" s="18">
        <f t="shared" si="7"/>
        <v>0</v>
      </c>
      <c r="D21" s="18">
        <f t="shared" si="7"/>
        <v>0</v>
      </c>
      <c r="E21" s="18">
        <f t="shared" si="7"/>
        <v>0</v>
      </c>
      <c r="F21" s="18">
        <f t="shared" si="7"/>
        <v>0</v>
      </c>
      <c r="G21" s="18">
        <f t="shared" si="7"/>
        <v>0</v>
      </c>
      <c r="H21" s="30" t="s">
        <v>46</v>
      </c>
    </row>
    <row r="22" spans="1:8" x14ac:dyDescent="0.2">
      <c r="A22" s="35" t="s">
        <v>0</v>
      </c>
      <c r="B22" s="19">
        <v>0</v>
      </c>
      <c r="C22" s="19">
        <v>0</v>
      </c>
      <c r="D22" s="19">
        <f t="shared" ref="D22:D25" si="8">B22+C22</f>
        <v>0</v>
      </c>
      <c r="E22" s="19">
        <v>0</v>
      </c>
      <c r="F22" s="19">
        <v>0</v>
      </c>
      <c r="G22" s="19">
        <f t="shared" ref="G22:G25" si="9">F22-B22</f>
        <v>0</v>
      </c>
      <c r="H22" s="30" t="s">
        <v>37</v>
      </c>
    </row>
    <row r="23" spans="1:8" x14ac:dyDescent="0.2">
      <c r="A23" s="35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  <c r="H23" s="30" t="s">
        <v>47</v>
      </c>
    </row>
    <row r="24" spans="1:8" x14ac:dyDescent="0.2">
      <c r="A24" s="35" t="s">
        <v>2</v>
      </c>
      <c r="B24" s="19">
        <v>0</v>
      </c>
      <c r="C24" s="19">
        <v>0</v>
      </c>
      <c r="D24" s="19">
        <f t="shared" si="8"/>
        <v>0</v>
      </c>
      <c r="E24" s="19">
        <v>0</v>
      </c>
      <c r="F24" s="19">
        <v>0</v>
      </c>
      <c r="G24" s="19">
        <f t="shared" si="9"/>
        <v>0</v>
      </c>
      <c r="H24" s="30" t="s">
        <v>38</v>
      </c>
    </row>
    <row r="25" spans="1:8" x14ac:dyDescent="0.2">
      <c r="A25" s="35" t="s">
        <v>3</v>
      </c>
      <c r="B25" s="19">
        <v>0</v>
      </c>
      <c r="C25" s="19">
        <v>0</v>
      </c>
      <c r="D25" s="19">
        <f t="shared" si="8"/>
        <v>0</v>
      </c>
      <c r="E25" s="19">
        <v>0</v>
      </c>
      <c r="F25" s="19">
        <v>0</v>
      </c>
      <c r="G25" s="19">
        <f t="shared" si="9"/>
        <v>0</v>
      </c>
      <c r="H25" s="30" t="s">
        <v>39</v>
      </c>
    </row>
    <row r="26" spans="1:8" x14ac:dyDescent="0.2">
      <c r="A26" s="35" t="s">
        <v>28</v>
      </c>
      <c r="B26" s="19">
        <v>0</v>
      </c>
      <c r="C26" s="19">
        <v>0</v>
      </c>
      <c r="D26" s="19">
        <f t="shared" ref="D26" si="10">B26+C26</f>
        <v>0</v>
      </c>
      <c r="E26" s="19">
        <v>0</v>
      </c>
      <c r="F26" s="19">
        <v>0</v>
      </c>
      <c r="G26" s="19">
        <f t="shared" ref="G26" si="11">F26-B26</f>
        <v>0</v>
      </c>
      <c r="H26" s="30" t="s">
        <v>40</v>
      </c>
    </row>
    <row r="27" spans="1:8" x14ac:dyDescent="0.2">
      <c r="A27" s="35" t="s">
        <v>29</v>
      </c>
      <c r="B27" s="19">
        <v>0</v>
      </c>
      <c r="C27" s="19">
        <v>0</v>
      </c>
      <c r="D27" s="19">
        <f t="shared" ref="D27:D29" si="12">B27+C27</f>
        <v>0</v>
      </c>
      <c r="E27" s="19">
        <v>0</v>
      </c>
      <c r="F27" s="19">
        <v>0</v>
      </c>
      <c r="G27" s="19">
        <f t="shared" ref="G27:G29" si="13">F27-B27</f>
        <v>0</v>
      </c>
      <c r="H27" s="30" t="s">
        <v>41</v>
      </c>
    </row>
    <row r="28" spans="1:8" ht="22.5" x14ac:dyDescent="0.2">
      <c r="A28" s="35" t="s">
        <v>30</v>
      </c>
      <c r="B28" s="19">
        <v>0</v>
      </c>
      <c r="C28" s="19">
        <v>0</v>
      </c>
      <c r="D28" s="19">
        <f t="shared" si="12"/>
        <v>0</v>
      </c>
      <c r="E28" s="19">
        <v>0</v>
      </c>
      <c r="F28" s="19">
        <v>0</v>
      </c>
      <c r="G28" s="19">
        <f t="shared" si="13"/>
        <v>0</v>
      </c>
      <c r="H28" s="30" t="s">
        <v>43</v>
      </c>
    </row>
    <row r="29" spans="1:8" ht="22.5" x14ac:dyDescent="0.2">
      <c r="A29" s="35" t="s">
        <v>26</v>
      </c>
      <c r="B29" s="19">
        <v>0</v>
      </c>
      <c r="C29" s="19">
        <v>0</v>
      </c>
      <c r="D29" s="19">
        <f t="shared" si="12"/>
        <v>0</v>
      </c>
      <c r="E29" s="19">
        <v>0</v>
      </c>
      <c r="F29" s="19">
        <v>0</v>
      </c>
      <c r="G29" s="19">
        <f t="shared" si="13"/>
        <v>0</v>
      </c>
      <c r="H29" s="30" t="s">
        <v>44</v>
      </c>
    </row>
    <row r="30" spans="1:8" x14ac:dyDescent="0.2">
      <c r="A30" s="13"/>
      <c r="B30" s="19"/>
      <c r="C30" s="19"/>
      <c r="D30" s="19"/>
      <c r="E30" s="19"/>
      <c r="F30" s="19"/>
      <c r="G30" s="19"/>
      <c r="H30" s="30" t="s">
        <v>46</v>
      </c>
    </row>
    <row r="31" spans="1:8" ht="41.25" customHeight="1" x14ac:dyDescent="0.2">
      <c r="A31" s="36" t="s">
        <v>48</v>
      </c>
      <c r="B31" s="20">
        <f t="shared" ref="B31:G31" si="14">SUM(B32:B35)</f>
        <v>5645810.6699999999</v>
      </c>
      <c r="C31" s="20">
        <f t="shared" si="14"/>
        <v>0</v>
      </c>
      <c r="D31" s="20">
        <f t="shared" si="14"/>
        <v>5645810.6699999999</v>
      </c>
      <c r="E31" s="20">
        <f t="shared" si="14"/>
        <v>3210237.04</v>
      </c>
      <c r="F31" s="20">
        <f t="shared" si="14"/>
        <v>3210237.04</v>
      </c>
      <c r="G31" s="20">
        <f t="shared" si="14"/>
        <v>-2435573.63</v>
      </c>
      <c r="H31" s="30" t="s">
        <v>46</v>
      </c>
    </row>
    <row r="32" spans="1:8" x14ac:dyDescent="0.2">
      <c r="A32" s="35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30" t="s">
        <v>47</v>
      </c>
    </row>
    <row r="33" spans="1:8" x14ac:dyDescent="0.2">
      <c r="A33" s="35" t="s">
        <v>31</v>
      </c>
      <c r="B33" s="19">
        <v>0</v>
      </c>
      <c r="C33" s="19">
        <v>0</v>
      </c>
      <c r="D33" s="19">
        <f>B33+C33</f>
        <v>0</v>
      </c>
      <c r="E33" s="19">
        <v>88.86</v>
      </c>
      <c r="F33" s="19">
        <v>88.86</v>
      </c>
      <c r="G33" s="19">
        <f t="shared" ref="G33:G34" si="15">F33-B33</f>
        <v>88.86</v>
      </c>
      <c r="H33" s="30" t="s">
        <v>40</v>
      </c>
    </row>
    <row r="34" spans="1:8" ht="22.5" x14ac:dyDescent="0.2">
      <c r="A34" s="35" t="s">
        <v>32</v>
      </c>
      <c r="B34" s="19">
        <v>760902.5</v>
      </c>
      <c r="C34" s="19">
        <v>0</v>
      </c>
      <c r="D34" s="19">
        <f>B34+C34</f>
        <v>760902.5</v>
      </c>
      <c r="E34" s="19">
        <v>788554</v>
      </c>
      <c r="F34" s="19">
        <v>788554</v>
      </c>
      <c r="G34" s="19">
        <f t="shared" si="15"/>
        <v>27651.5</v>
      </c>
      <c r="H34" s="30" t="s">
        <v>42</v>
      </c>
    </row>
    <row r="35" spans="1:8" ht="22.5" x14ac:dyDescent="0.2">
      <c r="A35" s="35" t="s">
        <v>26</v>
      </c>
      <c r="B35" s="19">
        <v>4884908.17</v>
      </c>
      <c r="C35" s="19">
        <v>0</v>
      </c>
      <c r="D35" s="19">
        <f>B35+C35</f>
        <v>4884908.17</v>
      </c>
      <c r="E35" s="19">
        <v>2421594.1800000002</v>
      </c>
      <c r="F35" s="19">
        <v>2421594.1800000002</v>
      </c>
      <c r="G35" s="19">
        <f t="shared" ref="G35" si="16">F35-B35</f>
        <v>-2463313.9899999998</v>
      </c>
      <c r="H35" s="30" t="s">
        <v>44</v>
      </c>
    </row>
    <row r="36" spans="1:8" x14ac:dyDescent="0.2">
      <c r="A36" s="13"/>
      <c r="B36" s="19"/>
      <c r="C36" s="19"/>
      <c r="D36" s="19"/>
      <c r="E36" s="19"/>
      <c r="F36" s="19"/>
      <c r="G36" s="19"/>
      <c r="H36" s="30" t="s">
        <v>46</v>
      </c>
    </row>
    <row r="37" spans="1:8" x14ac:dyDescent="0.2">
      <c r="A37" s="34" t="s">
        <v>33</v>
      </c>
      <c r="B37" s="20">
        <f t="shared" ref="B37:G37" si="17">SUM(B38)</f>
        <v>0</v>
      </c>
      <c r="C37" s="20">
        <f t="shared" si="17"/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  <c r="H37" s="30" t="s">
        <v>46</v>
      </c>
    </row>
    <row r="38" spans="1:8" x14ac:dyDescent="0.2">
      <c r="A38" s="35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  <c r="H38" s="30" t="s">
        <v>45</v>
      </c>
    </row>
    <row r="39" spans="1:8" x14ac:dyDescent="0.2">
      <c r="A39" s="35"/>
      <c r="B39" s="19"/>
      <c r="C39" s="19"/>
      <c r="D39" s="19"/>
      <c r="E39" s="19"/>
      <c r="F39" s="19"/>
      <c r="G39" s="19"/>
      <c r="H39" s="30"/>
    </row>
    <row r="40" spans="1:8" x14ac:dyDescent="0.2">
      <c r="A40" s="14" t="s">
        <v>13</v>
      </c>
      <c r="B40" s="17">
        <f>SUM(B37+B31+B21)</f>
        <v>5645810.6699999999</v>
      </c>
      <c r="C40" s="17">
        <f t="shared" ref="C40:G40" si="18">SUM(C37+C31+C21)</f>
        <v>0</v>
      </c>
      <c r="D40" s="17">
        <f t="shared" si="18"/>
        <v>5645810.6699999999</v>
      </c>
      <c r="E40" s="17">
        <f t="shared" si="18"/>
        <v>3210237.04</v>
      </c>
      <c r="F40" s="17">
        <f t="shared" si="18"/>
        <v>3210237.04</v>
      </c>
      <c r="G40" s="11">
        <f t="shared" si="18"/>
        <v>-2435573.63</v>
      </c>
      <c r="H40" s="30" t="s">
        <v>46</v>
      </c>
    </row>
    <row r="41" spans="1:8" x14ac:dyDescent="0.2">
      <c r="A41" s="22"/>
      <c r="B41" s="23"/>
      <c r="C41" s="23"/>
      <c r="D41" s="23"/>
      <c r="E41" s="24" t="s">
        <v>21</v>
      </c>
      <c r="F41" s="25"/>
      <c r="G41" s="21"/>
      <c r="H41" s="30" t="s">
        <v>46</v>
      </c>
    </row>
    <row r="42" spans="1:8" x14ac:dyDescent="0.2">
      <c r="A42" s="31" t="s">
        <v>49</v>
      </c>
    </row>
    <row r="43" spans="1:8" ht="22.5" x14ac:dyDescent="0.2">
      <c r="A43" s="28" t="s">
        <v>34</v>
      </c>
    </row>
    <row r="44" spans="1:8" x14ac:dyDescent="0.2">
      <c r="A44" s="29" t="s">
        <v>35</v>
      </c>
    </row>
    <row r="45" spans="1:8" ht="30.75" customHeight="1" x14ac:dyDescent="0.2">
      <c r="A45" s="46" t="s">
        <v>36</v>
      </c>
      <c r="B45" s="46"/>
      <c r="C45" s="46"/>
      <c r="D45" s="46"/>
      <c r="E45" s="46"/>
      <c r="F45" s="46"/>
      <c r="G45" s="46"/>
    </row>
    <row r="49" spans="1:4" x14ac:dyDescent="0.2">
      <c r="A49" s="49"/>
      <c r="B49" s="50"/>
      <c r="C49" s="50"/>
      <c r="D49" s="50"/>
    </row>
    <row r="50" spans="1:4" x14ac:dyDescent="0.2">
      <c r="A50" s="50"/>
      <c r="B50" s="50"/>
      <c r="C50" s="50"/>
      <c r="D50" s="50"/>
    </row>
    <row r="51" spans="1:4" x14ac:dyDescent="0.2">
      <c r="A51" s="50"/>
      <c r="B51" s="50"/>
      <c r="C51" s="50"/>
      <c r="D51" s="50"/>
    </row>
    <row r="52" spans="1:4" x14ac:dyDescent="0.2">
      <c r="A52" s="50"/>
      <c r="B52" s="50"/>
      <c r="C52" s="50"/>
      <c r="D52" s="50"/>
    </row>
    <row r="53" spans="1:4" x14ac:dyDescent="0.2">
      <c r="A53" s="50"/>
      <c r="B53" s="50"/>
      <c r="C53" s="50"/>
      <c r="D53" s="50"/>
    </row>
    <row r="54" spans="1:4" x14ac:dyDescent="0.2">
      <c r="A54" s="51" t="s">
        <v>51</v>
      </c>
      <c r="B54" s="52" t="s">
        <v>52</v>
      </c>
      <c r="C54" s="52"/>
      <c r="D54" s="52"/>
    </row>
    <row r="55" spans="1:4" x14ac:dyDescent="0.2">
      <c r="A55" s="51" t="s">
        <v>53</v>
      </c>
      <c r="B55" s="52" t="s">
        <v>54</v>
      </c>
      <c r="C55" s="52"/>
      <c r="D55" s="52"/>
    </row>
    <row r="56" spans="1:4" x14ac:dyDescent="0.2">
      <c r="A56" s="51" t="s">
        <v>55</v>
      </c>
      <c r="B56" s="52" t="s">
        <v>56</v>
      </c>
      <c r="C56" s="52"/>
      <c r="D56" s="52"/>
    </row>
    <row r="57" spans="1:4" x14ac:dyDescent="0.2">
      <c r="A57" s="50"/>
      <c r="B57" s="50"/>
      <c r="C57" s="50"/>
      <c r="D57" s="50"/>
    </row>
  </sheetData>
  <sheetProtection formatCells="0" formatColumns="0" formatRows="0" insertRows="0" autoFilter="0"/>
  <mergeCells count="11">
    <mergeCell ref="B54:D54"/>
    <mergeCell ref="B55:D55"/>
    <mergeCell ref="B56:D56"/>
    <mergeCell ref="A1:G1"/>
    <mergeCell ref="A2:A4"/>
    <mergeCell ref="A18:A20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B20:F20 B4:F4 H40:H41 H5:H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2019-04-05T21:16:20Z</cp:lastPrinted>
  <dcterms:created xsi:type="dcterms:W3CDTF">2012-12-11T20:48:19Z</dcterms:created>
  <dcterms:modified xsi:type="dcterms:W3CDTF">2023-08-16T04:56:54Z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