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ARCHIVOS EXCEL\"/>
    </mc:Choice>
  </mc:AlternateContent>
  <xr:revisionPtr revIDLastSave="0" documentId="13_ncr:1_{331213C5-221E-4B82-A697-DD5F8706EE3F}" xr6:coauthVersionLast="47" xr6:coauthVersionMax="47" xr10:uidLastSave="{00000000-0000-0000-0000-000000000000}"/>
  <bookViews>
    <workbookView xWindow="600" yWindow="3045" windowWidth="19860" windowHeight="7875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D10" i="6"/>
  <c r="G10" i="6" s="1"/>
  <c r="D11" i="6"/>
  <c r="G11" i="6" s="1"/>
  <c r="D12" i="6"/>
  <c r="G12" i="6" s="1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B65" i="6"/>
  <c r="B57" i="6"/>
  <c r="B53" i="6"/>
  <c r="D53" i="6" s="1"/>
  <c r="G53" i="6" s="1"/>
  <c r="B43" i="6"/>
  <c r="B33" i="6"/>
  <c r="B23" i="6"/>
  <c r="B13" i="6"/>
  <c r="B5" i="6"/>
  <c r="G69" i="6" l="1"/>
  <c r="D43" i="6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<sst xmlns="http://schemas.openxmlformats.org/spreadsheetml/2006/main" count="202" uniqueCount="142">
  <si>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</si>
  <si>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</si>
  <si>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</si>
  <si>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</si>
  <si>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</si>
  <si>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</si>
  <si>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</si>
  <si>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</si>
  <si>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</si>
  <si>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</si>
  <si>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</si>
  <si>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</si>
  <si>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</si>
  <si>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</si>
  <si>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</si>
  <si>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</si>
  <si>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</si>
  <si>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</si>
  <si>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</si>
  <si>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</si>
  <si>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</si>
  <si>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</si>
  <si>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</si>
  <si>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</si>
  <si>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</si>
  <si>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</si>
  <si>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</si>
  <si>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</si>
  <si>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</si>
  <si>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</si>
  <si>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</si>
  <si>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</si>
  <si>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</si>
  <si>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</si>
  <si>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</si>
  <si>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</si>
  <si>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</si>
  <si>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</si>
  <si>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</si>
  <si>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</si>
  <si>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</si>
  <si>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</si>
  <si>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</si>
  <si>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</si>
  <si>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</si>
  <si>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</si>
  <si>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</si>
  <si>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</si>
  <si>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</si>
  <si>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</si>
  <si>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</si>
  <si>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</si>
  <si>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</si>
  <si>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</si>
  <si>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</si>
  <si>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</si>
  <si>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</si>
  <si>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</si>
  <si>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</si>
  <si>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</si>
  <si>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</si>
  <si>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</si>
  <si>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</si>
  <si>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</si>
  <si>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</si>
  <si>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</si>
  <si>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</si>
  <si>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</si>
  <si>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</si>
  <si>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</si>
  <si>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</si>
  <si>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</si>
  <si>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</si>
  <si>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</si>
  <si>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</si>
  <si>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</si>
  <si>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</si>
  <si>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</si>
  <si>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</si>
  <si>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</si>
  <si>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</si>
  <si>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</si>
  <si>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</si>
  <si>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</si>
  <si>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</si>
  <si>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</si>
  <si>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</si>
  <si>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</si>
  <si>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</si>
  <si>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</si>
  <si>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</si>
  <si>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</si>
  <si>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</si>
  <si>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</si>
  <si>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</si>
  <si>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</si>
  <si>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</si>
  <si>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</si>
  <si>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</si>
  <si>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</si>
  <si>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</si>
  <si>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</si>
  <si>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</si>
  <si>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</si>
  <si>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</si>
  <si>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</si>
  <si>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</si>
  <si>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</si>
  <si>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</si>
  <si>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</si>
  <si>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</si>
  <si>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</si>
  <si>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</si>
  <si>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</si>
  <si>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</si>
  <si>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</si>
  <si>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</si>
  <si>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</si>
  <si>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</si>
  <si>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</si>
  <si>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</si>
  <si>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</si>
  <si>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</si>
  <si>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</si>
  <si>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</si>
  <si>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</si>
  <si>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</si>
  <si>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</si>
  <si>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</si>
  <si>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</si>
  <si>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</si>
  <si>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</si>
  <si>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</si>
  <si>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</si>
  <si>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Instituto Municipal de Salamanca para las Mujeres
Estado Analítico del Ejercicio del Presupuesto de Egresos
Clasificación por Objeto del Gasto (Capítulo y Concepto)
Del 1 de Enero al 31 de Diciembre de 2023</t>
  </si>
  <si>
    <t>Instituto Municipal de Salamanca para las Mujeres
Estado Analítico del Ejercicio del Presupuesto de Egresos
Clasificación Económica (por Tipo de Gasto)
Del 1 de Enero al 31 de Diciembre de 2023</t>
  </si>
  <si>
    <t>31120M26M010000 DIRECCION GENERAL</t>
  </si>
  <si>
    <t>Instituto Municipal de Salamanca para las Mujeres
Estado Analítico del Ejercicio del Presupuesto de Egresos
Clasificación Administrativa
Del 1 de Enero al 31 de Diciembre de 2023</t>
  </si>
  <si>
    <t>Instituto Municipal de Salamanca para las Mujeres
Estado Analítico del Ejercicio del Presupuesto de Egresos
Clasificación Administrativa (Poderes)
Del 1 de Enero al 31 de Diciembre de 2023</t>
  </si>
  <si>
    <t>Instituto Municipal de Salamanca para las Mujeres
Estado Analítico del Ejercicio del Presupuesto de Egresos
Clasificación Administrativa (Sector Paraestatal)
Del 1 de Enero al 31 de Diciembre de 2023</t>
  </si>
  <si>
    <t>Instituto Municipal de Salamanca para las Mujeres
Estado Analítico del Ejercicio del Presupuesto de Egresos
Clasificación Funcional (Finalidad y Función)
Del 1 de Enero al 31 de Diciembre de 2023</t>
  </si>
  <si>
    <t>Coordinación de la Politica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</si>
</sst>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9" xfId="9" applyFont="1" applyFill="1" applyBorder="1" applyAlignment="1">
      <alignment horizontal="center" vertical="center" wrapText="1"/>
    </xf>
    <xf numFmtId="0" fontId="6" fillId="2" borderId="10" xfId="9" applyFont="1" applyFill="1" applyBorder="1" applyAlignment="1">
      <alignment vertical="center"/>
    </xf>
    <xf numFmtId="0" fontId="6" fillId="2" borderId="12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2" fillId="0" borderId="3" xfId="0" applyFont="1" applyBorder="1"/>
    <xf numFmtId="4" fontId="2" fillId="0" borderId="4" xfId="0" applyNumberFormat="1" applyFont="1" applyBorder="1" applyProtection="1">
      <protection locked="0"/>
    </xf>
    <xf numFmtId="0" fontId="2" fillId="0" borderId="11" xfId="0" applyFont="1" applyBorder="1"/>
    <xf numFmtId="0" fontId="6" fillId="0" borderId="0" xfId="9" applyFont="1" applyAlignment="1">
      <alignment horizontal="center" vertical="center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activeCell="B16" sqref="B1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134</v>
      </c>
      <c r="B1" s="41"/>
      <c r="C1" s="41"/>
      <c r="D1" s="41"/>
      <c r="E1" s="41"/>
      <c r="F1" s="41"/>
      <c r="G1" s="42"/>
    </row>
    <row r="2" spans="1:8" x14ac:dyDescent="0.2">
      <c r="A2" s="31"/>
      <c r="B2" s="41" t="s">
        <v>62</v>
      </c>
      <c r="C2" s="41"/>
      <c r="D2" s="41"/>
      <c r="E2" s="41"/>
      <c r="F2" s="42"/>
      <c r="G2" s="43" t="s">
        <v>61</v>
      </c>
    </row>
    <row r="3" spans="1:8" ht="24.95" customHeight="1" x14ac:dyDescent="0.2">
      <c r="A3" s="32" t="s">
        <v>56</v>
      </c>
      <c r="B3" s="29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8" x14ac:dyDescent="0.2">
      <c r="A4" s="33"/>
      <c r="B4" s="30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3272471</v>
      </c>
      <c r="C5" s="12">
        <f>SUM(C6:C12)</f>
        <v>0</v>
      </c>
      <c r="D5" s="12">
        <f>B5+C5</f>
        <v>3272471</v>
      </c>
      <c r="E5" s="12">
        <f>SUM(E6:E12)</f>
        <v>1812143.1600000001</v>
      </c>
      <c r="F5" s="12">
        <f>SUM(F6:F12)</f>
        <v>1812143.1600000001</v>
      </c>
      <c r="G5" s="12">
        <f>D5-E5</f>
        <v>1460327.8399999999</v>
      </c>
    </row>
    <row r="6" spans="1:8" x14ac:dyDescent="0.2">
      <c r="A6" s="19" t="s">
        <v>67</v>
      </c>
      <c r="B6" s="5">
        <v>2227398</v>
      </c>
      <c r="C6" s="5">
        <v>-250000</v>
      </c>
      <c r="D6" s="5">
        <f t="shared" ref="D6:D69" si="0">B6+C6</f>
        <v>1977398</v>
      </c>
      <c r="E6" s="5">
        <v>1452755.77</v>
      </c>
      <c r="F6" s="5">
        <v>1452755.77</v>
      </c>
      <c r="G6" s="5">
        <f t="shared" ref="G6:G69" si="1">D6-E6</f>
        <v>524642.23</v>
      </c>
      <c r="H6" s="9">
        <v>1100</v>
      </c>
    </row>
    <row r="7" spans="1:8" x14ac:dyDescent="0.2">
      <c r="A7" s="19" t="s">
        <v>68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69</v>
      </c>
      <c r="B8" s="5">
        <v>304873</v>
      </c>
      <c r="C8" s="5">
        <v>200000</v>
      </c>
      <c r="D8" s="5">
        <f t="shared" si="0"/>
        <v>504873</v>
      </c>
      <c r="E8" s="5">
        <v>224387.39</v>
      </c>
      <c r="F8" s="5">
        <v>224387.39</v>
      </c>
      <c r="G8" s="5">
        <f t="shared" si="1"/>
        <v>280485.61</v>
      </c>
      <c r="H8" s="9">
        <v>1300</v>
      </c>
    </row>
    <row r="9" spans="1:8" x14ac:dyDescent="0.2">
      <c r="A9" s="19" t="s">
        <v>33</v>
      </c>
      <c r="B9" s="5">
        <v>535000</v>
      </c>
      <c r="C9" s="5">
        <v>-139000</v>
      </c>
      <c r="D9" s="5">
        <f t="shared" si="0"/>
        <v>396000</v>
      </c>
      <c r="E9" s="5">
        <v>0</v>
      </c>
      <c r="F9" s="5">
        <v>0</v>
      </c>
      <c r="G9" s="5">
        <f t="shared" si="1"/>
        <v>396000</v>
      </c>
      <c r="H9" s="9">
        <v>1400</v>
      </c>
    </row>
    <row r="10" spans="1:8" x14ac:dyDescent="0.2">
      <c r="A10" s="19" t="s">
        <v>70</v>
      </c>
      <c r="B10" s="5">
        <v>205200</v>
      </c>
      <c r="C10" s="5">
        <v>189000</v>
      </c>
      <c r="D10" s="5">
        <f t="shared" si="0"/>
        <v>394200</v>
      </c>
      <c r="E10" s="5">
        <v>135000</v>
      </c>
      <c r="F10" s="5">
        <v>135000</v>
      </c>
      <c r="G10" s="5">
        <f t="shared" si="1"/>
        <v>259200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128</v>
      </c>
      <c r="B13" s="13">
        <f>SUM(B14:B22)</f>
        <v>140029</v>
      </c>
      <c r="C13" s="13">
        <f>SUM(C14:C22)</f>
        <v>46500</v>
      </c>
      <c r="D13" s="13">
        <f t="shared" si="0"/>
        <v>186529</v>
      </c>
      <c r="E13" s="13">
        <f>SUM(E14:E22)</f>
        <v>64483.840000000004</v>
      </c>
      <c r="F13" s="13">
        <f>SUM(F14:F22)</f>
        <v>64483.840000000004</v>
      </c>
      <c r="G13" s="13">
        <f t="shared" si="1"/>
        <v>122045.16</v>
      </c>
      <c r="H13" s="18">
        <v>0</v>
      </c>
    </row>
    <row r="14" spans="1:8" x14ac:dyDescent="0.2">
      <c r="A14" s="19" t="s">
        <v>72</v>
      </c>
      <c r="B14" s="5">
        <v>36000</v>
      </c>
      <c r="C14" s="5">
        <v>14000</v>
      </c>
      <c r="D14" s="5">
        <f t="shared" si="0"/>
        <v>50000</v>
      </c>
      <c r="E14" s="5">
        <v>26761.96</v>
      </c>
      <c r="F14" s="5">
        <v>26761.96</v>
      </c>
      <c r="G14" s="5">
        <f t="shared" si="1"/>
        <v>23238.04</v>
      </c>
      <c r="H14" s="9">
        <v>2100</v>
      </c>
    </row>
    <row r="15" spans="1:8" x14ac:dyDescent="0.2">
      <c r="A15" s="19" t="s">
        <v>73</v>
      </c>
      <c r="B15" s="5">
        <v>7000</v>
      </c>
      <c r="C15" s="5">
        <v>18000</v>
      </c>
      <c r="D15" s="5">
        <f t="shared" si="0"/>
        <v>25000</v>
      </c>
      <c r="E15" s="5">
        <v>6871</v>
      </c>
      <c r="F15" s="5">
        <v>6871</v>
      </c>
      <c r="G15" s="5">
        <f t="shared" si="1"/>
        <v>18129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22000</v>
      </c>
      <c r="C17" s="5">
        <v>-2000</v>
      </c>
      <c r="D17" s="5">
        <f t="shared" si="0"/>
        <v>20000</v>
      </c>
      <c r="E17" s="5">
        <v>1564.01</v>
      </c>
      <c r="F17" s="5">
        <v>1564.01</v>
      </c>
      <c r="G17" s="5">
        <f t="shared" si="1"/>
        <v>18435.990000000002</v>
      </c>
      <c r="H17" s="9">
        <v>2400</v>
      </c>
    </row>
    <row r="18" spans="1:8" x14ac:dyDescent="0.2">
      <c r="A18" s="19" t="s">
        <v>76</v>
      </c>
      <c r="B18" s="5">
        <v>8000</v>
      </c>
      <c r="C18" s="5">
        <v>2000</v>
      </c>
      <c r="D18" s="5">
        <f t="shared" si="0"/>
        <v>10000</v>
      </c>
      <c r="E18" s="5">
        <v>1264.51</v>
      </c>
      <c r="F18" s="5">
        <v>1264.51</v>
      </c>
      <c r="G18" s="5">
        <f t="shared" si="1"/>
        <v>8735.49</v>
      </c>
      <c r="H18" s="9">
        <v>2500</v>
      </c>
    </row>
    <row r="19" spans="1:8" x14ac:dyDescent="0.2">
      <c r="A19" s="19" t="s">
        <v>77</v>
      </c>
      <c r="B19" s="5">
        <v>40000</v>
      </c>
      <c r="C19" s="5">
        <v>10000</v>
      </c>
      <c r="D19" s="5">
        <f t="shared" si="0"/>
        <v>50000</v>
      </c>
      <c r="E19" s="5">
        <v>22139</v>
      </c>
      <c r="F19" s="5">
        <v>22139</v>
      </c>
      <c r="G19" s="5">
        <f t="shared" si="1"/>
        <v>27861</v>
      </c>
      <c r="H19" s="9">
        <v>2600</v>
      </c>
    </row>
    <row r="20" spans="1:8" x14ac:dyDescent="0.2">
      <c r="A20" s="19" t="s">
        <v>78</v>
      </c>
      <c r="B20" s="5">
        <v>11029</v>
      </c>
      <c r="C20" s="5">
        <v>500</v>
      </c>
      <c r="D20" s="5">
        <f t="shared" si="0"/>
        <v>11529</v>
      </c>
      <c r="E20" s="5">
        <v>0</v>
      </c>
      <c r="F20" s="5">
        <v>0</v>
      </c>
      <c r="G20" s="5">
        <f t="shared" si="1"/>
        <v>11529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16000</v>
      </c>
      <c r="C22" s="5">
        <v>4000</v>
      </c>
      <c r="D22" s="5">
        <f t="shared" si="0"/>
        <v>20000</v>
      </c>
      <c r="E22" s="5">
        <v>5883.36</v>
      </c>
      <c r="F22" s="5">
        <v>5883.36</v>
      </c>
      <c r="G22" s="5">
        <f t="shared" si="1"/>
        <v>14116.64</v>
      </c>
      <c r="H22" s="9">
        <v>2900</v>
      </c>
    </row>
    <row r="23" spans="1:8" x14ac:dyDescent="0.2">
      <c r="A23" s="17" t="s">
        <v>64</v>
      </c>
      <c r="B23" s="13">
        <f>SUM(B24:B32)</f>
        <v>1189000</v>
      </c>
      <c r="C23" s="13">
        <f>SUM(C24:C32)</f>
        <v>-44500</v>
      </c>
      <c r="D23" s="13">
        <f t="shared" si="0"/>
        <v>1144500</v>
      </c>
      <c r="E23" s="13">
        <f>SUM(E24:E32)</f>
        <v>379197.27999999997</v>
      </c>
      <c r="F23" s="13">
        <f>SUM(F24:F32)</f>
        <v>368725.6</v>
      </c>
      <c r="G23" s="13">
        <f t="shared" si="1"/>
        <v>765302.72</v>
      </c>
      <c r="H23" s="18">
        <v>0</v>
      </c>
    </row>
    <row r="24" spans="1:8" x14ac:dyDescent="0.2">
      <c r="A24" s="19" t="s">
        <v>81</v>
      </c>
      <c r="B24" s="5">
        <v>45500</v>
      </c>
      <c r="C24" s="5">
        <v>6500</v>
      </c>
      <c r="D24" s="5">
        <f t="shared" si="0"/>
        <v>52000</v>
      </c>
      <c r="E24" s="5">
        <v>34507.81</v>
      </c>
      <c r="F24" s="5">
        <v>31797.13</v>
      </c>
      <c r="G24" s="5">
        <f t="shared" si="1"/>
        <v>17492.190000000002</v>
      </c>
      <c r="H24" s="9">
        <v>3100</v>
      </c>
    </row>
    <row r="25" spans="1:8" x14ac:dyDescent="0.2">
      <c r="A25" s="19" t="s">
        <v>82</v>
      </c>
      <c r="B25" s="5">
        <v>229000</v>
      </c>
      <c r="C25" s="5">
        <v>-204000</v>
      </c>
      <c r="D25" s="5">
        <f t="shared" si="0"/>
        <v>25000</v>
      </c>
      <c r="E25" s="5">
        <v>10022.4</v>
      </c>
      <c r="F25" s="5">
        <v>10022.4</v>
      </c>
      <c r="G25" s="5">
        <f t="shared" si="1"/>
        <v>14977.6</v>
      </c>
      <c r="H25" s="9">
        <v>3200</v>
      </c>
    </row>
    <row r="26" spans="1:8" x14ac:dyDescent="0.2">
      <c r="A26" s="19" t="s">
        <v>83</v>
      </c>
      <c r="B26" s="5">
        <v>50000</v>
      </c>
      <c r="C26" s="5">
        <v>0</v>
      </c>
      <c r="D26" s="5">
        <f t="shared" si="0"/>
        <v>50000</v>
      </c>
      <c r="E26" s="5">
        <v>5361.98</v>
      </c>
      <c r="F26" s="5">
        <v>5361.98</v>
      </c>
      <c r="G26" s="5">
        <f t="shared" si="1"/>
        <v>44638.020000000004</v>
      </c>
      <c r="H26" s="9">
        <v>3300</v>
      </c>
    </row>
    <row r="27" spans="1:8" x14ac:dyDescent="0.2">
      <c r="A27" s="19" t="s">
        <v>84</v>
      </c>
      <c r="B27" s="5">
        <v>29000</v>
      </c>
      <c r="C27" s="5">
        <v>0</v>
      </c>
      <c r="D27" s="5">
        <f t="shared" si="0"/>
        <v>29000</v>
      </c>
      <c r="E27" s="5">
        <v>19053.18</v>
      </c>
      <c r="F27" s="5">
        <v>19053.18</v>
      </c>
      <c r="G27" s="5">
        <f t="shared" si="1"/>
        <v>9946.82</v>
      </c>
      <c r="H27" s="9">
        <v>3400</v>
      </c>
    </row>
    <row r="28" spans="1:8" x14ac:dyDescent="0.2">
      <c r="A28" s="19" t="s">
        <v>85</v>
      </c>
      <c r="B28" s="5">
        <v>52500</v>
      </c>
      <c r="C28" s="5">
        <v>4500</v>
      </c>
      <c r="D28" s="5">
        <f t="shared" si="0"/>
        <v>57000</v>
      </c>
      <c r="E28" s="5">
        <v>7581.2</v>
      </c>
      <c r="F28" s="5">
        <v>7581.2</v>
      </c>
      <c r="G28" s="5">
        <f t="shared" si="1"/>
        <v>49418.8</v>
      </c>
      <c r="H28" s="9">
        <v>3500</v>
      </c>
    </row>
    <row r="29" spans="1:8" x14ac:dyDescent="0.2">
      <c r="A29" s="19" t="s">
        <v>86</v>
      </c>
      <c r="B29" s="5">
        <v>35000</v>
      </c>
      <c r="C29" s="5">
        <v>0</v>
      </c>
      <c r="D29" s="5">
        <f t="shared" si="0"/>
        <v>35000</v>
      </c>
      <c r="E29" s="5">
        <v>0</v>
      </c>
      <c r="F29" s="5">
        <v>0</v>
      </c>
      <c r="G29" s="5">
        <f t="shared" si="1"/>
        <v>35000</v>
      </c>
      <c r="H29" s="9">
        <v>3600</v>
      </c>
    </row>
    <row r="30" spans="1:8" x14ac:dyDescent="0.2">
      <c r="A30" s="19" t="s">
        <v>87</v>
      </c>
      <c r="B30" s="5">
        <v>4000</v>
      </c>
      <c r="C30" s="5">
        <v>0</v>
      </c>
      <c r="D30" s="5">
        <f t="shared" si="0"/>
        <v>4000</v>
      </c>
      <c r="E30" s="5">
        <v>0</v>
      </c>
      <c r="F30" s="5">
        <v>0</v>
      </c>
      <c r="G30" s="5">
        <f t="shared" si="1"/>
        <v>4000</v>
      </c>
      <c r="H30" s="9">
        <v>3700</v>
      </c>
    </row>
    <row r="31" spans="1:8" x14ac:dyDescent="0.2">
      <c r="A31" s="19" t="s">
        <v>88</v>
      </c>
      <c r="B31" s="5">
        <v>662000</v>
      </c>
      <c r="C31" s="5">
        <v>148500</v>
      </c>
      <c r="D31" s="5">
        <f t="shared" si="0"/>
        <v>810500</v>
      </c>
      <c r="E31" s="5">
        <v>251661.71</v>
      </c>
      <c r="F31" s="5">
        <v>251661.71</v>
      </c>
      <c r="G31" s="5">
        <f t="shared" si="1"/>
        <v>558838.29</v>
      </c>
      <c r="H31" s="9">
        <v>3800</v>
      </c>
    </row>
    <row r="32" spans="1:8" x14ac:dyDescent="0.2">
      <c r="A32" s="19" t="s">
        <v>18</v>
      </c>
      <c r="B32" s="5">
        <v>82000</v>
      </c>
      <c r="C32" s="5">
        <v>0</v>
      </c>
      <c r="D32" s="5">
        <f t="shared" si="0"/>
        <v>82000</v>
      </c>
      <c r="E32" s="5">
        <v>51009</v>
      </c>
      <c r="F32" s="5">
        <v>43248</v>
      </c>
      <c r="G32" s="5">
        <f t="shared" si="1"/>
        <v>30991</v>
      </c>
      <c r="H32" s="9">
        <v>3900</v>
      </c>
    </row>
    <row r="33" spans="1:8" x14ac:dyDescent="0.2">
      <c r="A33" s="17" t="s">
        <v>129</v>
      </c>
      <c r="B33" s="13">
        <f>SUM(B34:B42)</f>
        <v>0</v>
      </c>
      <c r="C33" s="13">
        <f>SUM(C34:C42)</f>
        <v>0</v>
      </c>
      <c r="D33" s="13">
        <f t="shared" si="0"/>
        <v>0</v>
      </c>
      <c r="E33" s="13">
        <f>SUM(E34:E42)</f>
        <v>0</v>
      </c>
      <c r="F33" s="13">
        <f>SUM(F34:F42)</f>
        <v>0</v>
      </c>
      <c r="G33" s="13">
        <f t="shared" si="1"/>
        <v>0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130</v>
      </c>
      <c r="B43" s="13">
        <f>SUM(B44:B52)</f>
        <v>56000</v>
      </c>
      <c r="C43" s="13">
        <f>SUM(C44:C52)</f>
        <v>-2000</v>
      </c>
      <c r="D43" s="13">
        <f t="shared" si="0"/>
        <v>54000</v>
      </c>
      <c r="E43" s="13">
        <f>SUM(E44:E52)</f>
        <v>27943.5</v>
      </c>
      <c r="F43" s="13">
        <f>SUM(F44:F52)</f>
        <v>27943.5</v>
      </c>
      <c r="G43" s="13">
        <f t="shared" si="1"/>
        <v>26056.5</v>
      </c>
      <c r="H43" s="18">
        <v>0</v>
      </c>
    </row>
    <row r="44" spans="1:8" x14ac:dyDescent="0.2">
      <c r="A44" s="4" t="s">
        <v>96</v>
      </c>
      <c r="B44" s="5">
        <v>39000</v>
      </c>
      <c r="C44" s="5">
        <v>0</v>
      </c>
      <c r="D44" s="5">
        <f t="shared" si="0"/>
        <v>39000</v>
      </c>
      <c r="E44" s="5">
        <v>27943.5</v>
      </c>
      <c r="F44" s="5">
        <v>27943.5</v>
      </c>
      <c r="G44" s="5">
        <f t="shared" si="1"/>
        <v>11056.5</v>
      </c>
      <c r="H44" s="9">
        <v>5100</v>
      </c>
    </row>
    <row r="45" spans="1:8" x14ac:dyDescent="0.2">
      <c r="A45" s="19" t="s">
        <v>97</v>
      </c>
      <c r="B45" s="5">
        <v>15000</v>
      </c>
      <c r="C45" s="5">
        <v>0</v>
      </c>
      <c r="D45" s="5">
        <f t="shared" si="0"/>
        <v>15000</v>
      </c>
      <c r="E45" s="5">
        <v>0</v>
      </c>
      <c r="F45" s="5">
        <v>0</v>
      </c>
      <c r="G45" s="5">
        <f t="shared" si="1"/>
        <v>15000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2000</v>
      </c>
      <c r="C49" s="5">
        <v>-2000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131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132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4657500</v>
      </c>
      <c r="C77" s="15">
        <f t="shared" si="4"/>
        <v>0</v>
      </c>
      <c r="D77" s="15">
        <f t="shared" si="4"/>
        <v>4657500</v>
      </c>
      <c r="E77" s="15">
        <f t="shared" si="4"/>
        <v>2283767.7800000003</v>
      </c>
      <c r="F77" s="15">
        <f t="shared" si="4"/>
        <v>2273296.1</v>
      </c>
      <c r="G77" s="15">
        <f t="shared" si="4"/>
        <v>2373732.2199999997</v>
      </c>
    </row>
    <row r="79" spans="1:8" x14ac:dyDescent="0.2">
      <c r="A79" s="1" t="s">
        <v>125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activeCell="B22" sqref="B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135</v>
      </c>
      <c r="B1" s="41"/>
      <c r="C1" s="41"/>
      <c r="D1" s="41"/>
      <c r="E1" s="41"/>
      <c r="F1" s="41"/>
      <c r="G1" s="42"/>
    </row>
    <row r="2" spans="1:7" x14ac:dyDescent="0.2">
      <c r="A2" s="27"/>
      <c r="B2" s="45" t="s">
        <v>62</v>
      </c>
      <c r="C2" s="41"/>
      <c r="D2" s="41"/>
      <c r="E2" s="41"/>
      <c r="F2" s="42"/>
      <c r="G2" s="43" t="s">
        <v>61</v>
      </c>
    </row>
    <row r="3" spans="1:7" ht="24.95" customHeight="1" x14ac:dyDescent="0.2">
      <c r="A3" s="26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28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4"/>
      <c r="B5" s="35"/>
      <c r="C5" s="35"/>
      <c r="D5" s="35"/>
      <c r="E5" s="35"/>
      <c r="F5" s="35"/>
      <c r="G5" s="35"/>
    </row>
    <row r="6" spans="1:7" x14ac:dyDescent="0.2">
      <c r="A6" s="6" t="s">
        <v>0</v>
      </c>
      <c r="B6" s="5">
        <v>4601500</v>
      </c>
      <c r="C6" s="5">
        <v>2000</v>
      </c>
      <c r="D6" s="5">
        <f>B6+C6</f>
        <v>4603500</v>
      </c>
      <c r="E6" s="5">
        <v>2255824.2799999998</v>
      </c>
      <c r="F6" s="5">
        <v>2245352.6</v>
      </c>
      <c r="G6" s="5">
        <f>D6-E6</f>
        <v>2347675.7200000002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56000</v>
      </c>
      <c r="C8" s="5">
        <v>-2000</v>
      </c>
      <c r="D8" s="5">
        <f>B8+C8</f>
        <v>54000</v>
      </c>
      <c r="E8" s="5">
        <v>27943.5</v>
      </c>
      <c r="F8" s="5">
        <v>27943.5</v>
      </c>
      <c r="G8" s="5">
        <f>D8-E8</f>
        <v>26056.5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6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37"/>
      <c r="C15" s="14"/>
      <c r="D15" s="37"/>
      <c r="E15" s="14"/>
      <c r="F15" s="37"/>
      <c r="G15" s="14"/>
    </row>
    <row r="16" spans="1:7" x14ac:dyDescent="0.2">
      <c r="A16" s="10" t="s">
        <v>55</v>
      </c>
      <c r="B16" s="15">
        <f t="shared" ref="B16:G16" si="0">SUM(B6+B8+B10+B12+B14)</f>
        <v>4657500</v>
      </c>
      <c r="C16" s="15">
        <f t="shared" si="0"/>
        <v>0</v>
      </c>
      <c r="D16" s="15">
        <f t="shared" si="0"/>
        <v>4657500</v>
      </c>
      <c r="E16" s="15">
        <f t="shared" si="0"/>
        <v>2283767.7799999998</v>
      </c>
      <c r="F16" s="15">
        <f t="shared" si="0"/>
        <v>2273296.1</v>
      </c>
      <c r="G16" s="15">
        <f t="shared" si="0"/>
        <v>2373732.2200000002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showGridLines="0" topLeftCell="A19" workbookViewId="0">
      <selection activeCell="A29" sqref="A29:A3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137</v>
      </c>
      <c r="B1" s="41"/>
      <c r="C1" s="41"/>
      <c r="D1" s="41"/>
      <c r="E1" s="41"/>
      <c r="F1" s="41"/>
      <c r="G1" s="42"/>
    </row>
    <row r="2" spans="1:7" x14ac:dyDescent="0.2">
      <c r="A2" s="27"/>
      <c r="B2" s="45" t="s">
        <v>62</v>
      </c>
      <c r="C2" s="41"/>
      <c r="D2" s="41"/>
      <c r="E2" s="41"/>
      <c r="F2" s="42"/>
      <c r="G2" s="43" t="s">
        <v>61</v>
      </c>
    </row>
    <row r="3" spans="1:7" ht="24.95" customHeight="1" x14ac:dyDescent="0.2">
      <c r="A3" s="26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28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21"/>
      <c r="B5" s="7"/>
      <c r="C5" s="7"/>
      <c r="D5" s="7"/>
      <c r="E5" s="7"/>
      <c r="F5" s="7"/>
      <c r="G5" s="7"/>
    </row>
    <row r="6" spans="1:7" x14ac:dyDescent="0.2">
      <c r="A6" s="22" t="s">
        <v>136</v>
      </c>
      <c r="B6" s="5">
        <v>4657500</v>
      </c>
      <c r="C6" s="5">
        <v>0</v>
      </c>
      <c r="D6" s="5">
        <f>B6+C6</f>
        <v>4657500</v>
      </c>
      <c r="E6" s="5">
        <v>2283767.7799999998</v>
      </c>
      <c r="F6" s="5">
        <v>2273296.1</v>
      </c>
      <c r="G6" s="5">
        <f>D6-E6</f>
        <v>2373732.2200000002</v>
      </c>
    </row>
    <row r="7" spans="1:7" x14ac:dyDescent="0.2">
      <c r="A7" s="22" t="s">
        <v>50</v>
      </c>
      <c r="B7" s="5">
        <v>0</v>
      </c>
      <c r="C7" s="5">
        <v>0</v>
      </c>
      <c r="D7" s="5">
        <f t="shared" ref="D7:D12" si="0">B7+C7</f>
        <v>0</v>
      </c>
      <c r="E7" s="5">
        <v>0</v>
      </c>
      <c r="F7" s="5">
        <v>0</v>
      </c>
      <c r="G7" s="5">
        <f t="shared" ref="G7:G12" si="1">D7-E7</f>
        <v>0</v>
      </c>
    </row>
    <row r="8" spans="1:7" x14ac:dyDescent="0.2">
      <c r="A8" s="22" t="s">
        <v>51</v>
      </c>
      <c r="B8" s="5">
        <v>0</v>
      </c>
      <c r="C8" s="5">
        <v>0</v>
      </c>
      <c r="D8" s="5">
        <f t="shared" si="0"/>
        <v>0</v>
      </c>
      <c r="E8" s="5">
        <v>0</v>
      </c>
      <c r="F8" s="5">
        <v>0</v>
      </c>
      <c r="G8" s="5">
        <f t="shared" si="1"/>
        <v>0</v>
      </c>
    </row>
    <row r="9" spans="1:7" x14ac:dyDescent="0.2">
      <c r="A9" s="22" t="s">
        <v>52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127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53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/>
      <c r="B13" s="5"/>
      <c r="C13" s="5"/>
      <c r="D13" s="5"/>
      <c r="E13" s="5"/>
      <c r="F13" s="5"/>
      <c r="G13" s="5"/>
    </row>
    <row r="14" spans="1:7" x14ac:dyDescent="0.2">
      <c r="A14" s="11" t="s">
        <v>55</v>
      </c>
      <c r="B14" s="16">
        <f t="shared" ref="B14:G14" si="2">SUM(B6:B13)</f>
        <v>4657500</v>
      </c>
      <c r="C14" s="16">
        <f t="shared" si="2"/>
        <v>0</v>
      </c>
      <c r="D14" s="16">
        <f t="shared" si="2"/>
        <v>4657500</v>
      </c>
      <c r="E14" s="16">
        <f t="shared" si="2"/>
        <v>2283767.7799999998</v>
      </c>
      <c r="F14" s="16">
        <f t="shared" si="2"/>
        <v>2273296.1</v>
      </c>
      <c r="G14" s="16">
        <f t="shared" si="2"/>
        <v>2373732.2200000002</v>
      </c>
    </row>
    <row r="17" spans="1:7" ht="45" customHeight="1" x14ac:dyDescent="0.2">
      <c r="A17" s="45" t="s">
        <v>138</v>
      </c>
      <c r="B17" s="41"/>
      <c r="C17" s="41"/>
      <c r="D17" s="41"/>
      <c r="E17" s="41"/>
      <c r="F17" s="41"/>
      <c r="G17" s="42"/>
    </row>
    <row r="18" spans="1:7" x14ac:dyDescent="0.2">
      <c r="A18" s="27"/>
      <c r="B18" s="45" t="s">
        <v>62</v>
      </c>
      <c r="C18" s="41"/>
      <c r="D18" s="41"/>
      <c r="E18" s="41"/>
      <c r="F18" s="42"/>
      <c r="G18" s="43" t="s">
        <v>61</v>
      </c>
    </row>
    <row r="19" spans="1:7" ht="22.5" x14ac:dyDescent="0.2">
      <c r="A19" s="26" t="s">
        <v>56</v>
      </c>
      <c r="B19" s="2" t="s">
        <v>57</v>
      </c>
      <c r="C19" s="2" t="s">
        <v>122</v>
      </c>
      <c r="D19" s="2" t="s">
        <v>58</v>
      </c>
      <c r="E19" s="2" t="s">
        <v>59</v>
      </c>
      <c r="F19" s="2" t="s">
        <v>60</v>
      </c>
      <c r="G19" s="44"/>
    </row>
    <row r="20" spans="1:7" x14ac:dyDescent="0.2">
      <c r="A20" s="28"/>
      <c r="B20" s="3">
        <v>1</v>
      </c>
      <c r="C20" s="3">
        <v>2</v>
      </c>
      <c r="D20" s="3" t="s">
        <v>123</v>
      </c>
      <c r="E20" s="3">
        <v>4</v>
      </c>
      <c r="F20" s="3">
        <v>5</v>
      </c>
      <c r="G20" s="3" t="s">
        <v>124</v>
      </c>
    </row>
    <row r="21" spans="1:7" x14ac:dyDescent="0.2">
      <c r="A21" s="23" t="s">
        <v>8</v>
      </c>
      <c r="B21" s="5">
        <v>0</v>
      </c>
      <c r="C21" s="5">
        <v>0</v>
      </c>
      <c r="D21" s="5">
        <f>B21+C21</f>
        <v>0</v>
      </c>
      <c r="E21" s="5">
        <v>0</v>
      </c>
      <c r="F21" s="5">
        <v>0</v>
      </c>
      <c r="G21" s="5">
        <f>D21-E21</f>
        <v>0</v>
      </c>
    </row>
    <row r="22" spans="1:7" x14ac:dyDescent="0.2">
      <c r="A22" s="23" t="s">
        <v>9</v>
      </c>
      <c r="B22" s="5">
        <v>0</v>
      </c>
      <c r="C22" s="5">
        <v>0</v>
      </c>
      <c r="D22" s="5">
        <f t="shared" ref="D22:D24" si="3">B22+C22</f>
        <v>0</v>
      </c>
      <c r="E22" s="5">
        <v>0</v>
      </c>
      <c r="F22" s="5">
        <v>0</v>
      </c>
      <c r="G22" s="5">
        <f t="shared" ref="G22:G24" si="4">D22-E22</f>
        <v>0</v>
      </c>
    </row>
    <row r="23" spans="1:7" x14ac:dyDescent="0.2">
      <c r="A23" s="23" t="s">
        <v>10</v>
      </c>
      <c r="B23" s="5">
        <v>0</v>
      </c>
      <c r="C23" s="5">
        <v>0</v>
      </c>
      <c r="D23" s="5">
        <f t="shared" si="3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3" t="s">
        <v>126</v>
      </c>
      <c r="B24" s="5">
        <v>0</v>
      </c>
      <c r="C24" s="5">
        <v>0</v>
      </c>
      <c r="D24" s="5">
        <f t="shared" si="3"/>
        <v>0</v>
      </c>
      <c r="E24" s="5">
        <v>0</v>
      </c>
      <c r="F24" s="5">
        <v>0</v>
      </c>
      <c r="G24" s="5">
        <f t="shared" si="4"/>
        <v>0</v>
      </c>
    </row>
    <row r="25" spans="1:7" x14ac:dyDescent="0.2">
      <c r="A25" s="11" t="s">
        <v>55</v>
      </c>
      <c r="B25" s="16">
        <f t="shared" ref="B25:G25" si="5">SUM(B21:B24)</f>
        <v>0</v>
      </c>
      <c r="C25" s="16">
        <f t="shared" si="5"/>
        <v>0</v>
      </c>
      <c r="D25" s="16">
        <f t="shared" si="5"/>
        <v>0</v>
      </c>
      <c r="E25" s="16">
        <f t="shared" si="5"/>
        <v>0</v>
      </c>
      <c r="F25" s="16">
        <f t="shared" si="5"/>
        <v>0</v>
      </c>
      <c r="G25" s="16">
        <f t="shared" si="5"/>
        <v>0</v>
      </c>
    </row>
    <row r="28" spans="1:7" ht="45" customHeight="1" x14ac:dyDescent="0.2">
      <c r="A28" s="45" t="s">
        <v>139</v>
      </c>
      <c r="B28" s="41"/>
      <c r="C28" s="41"/>
      <c r="D28" s="41"/>
      <c r="E28" s="41"/>
      <c r="F28" s="41"/>
      <c r="G28" s="42"/>
    </row>
    <row r="29" spans="1:7" x14ac:dyDescent="0.2">
      <c r="A29" s="27"/>
      <c r="B29" s="45" t="s">
        <v>62</v>
      </c>
      <c r="C29" s="41"/>
      <c r="D29" s="41"/>
      <c r="E29" s="41"/>
      <c r="F29" s="42"/>
      <c r="G29" s="43" t="s">
        <v>61</v>
      </c>
    </row>
    <row r="30" spans="1:7" ht="22.5" x14ac:dyDescent="0.2">
      <c r="A30" s="26" t="s">
        <v>56</v>
      </c>
      <c r="B30" s="2" t="s">
        <v>57</v>
      </c>
      <c r="C30" s="2" t="s">
        <v>122</v>
      </c>
      <c r="D30" s="2" t="s">
        <v>58</v>
      </c>
      <c r="E30" s="2" t="s">
        <v>59</v>
      </c>
      <c r="F30" s="2" t="s">
        <v>60</v>
      </c>
      <c r="G30" s="44"/>
    </row>
    <row r="31" spans="1:7" x14ac:dyDescent="0.2">
      <c r="A31" s="28"/>
      <c r="B31" s="3">
        <v>1</v>
      </c>
      <c r="C31" s="3">
        <v>2</v>
      </c>
      <c r="D31" s="3" t="s">
        <v>123</v>
      </c>
      <c r="E31" s="3">
        <v>4</v>
      </c>
      <c r="F31" s="3">
        <v>5</v>
      </c>
      <c r="G31" s="3" t="s">
        <v>124</v>
      </c>
    </row>
    <row r="32" spans="1:7" x14ac:dyDescent="0.2">
      <c r="A32" s="24" t="s">
        <v>12</v>
      </c>
      <c r="B32" s="5">
        <v>4657500</v>
      </c>
      <c r="C32" s="5">
        <v>0</v>
      </c>
      <c r="D32" s="5">
        <f t="shared" ref="D32:D38" si="6">B32+C32</f>
        <v>4657500</v>
      </c>
      <c r="E32" s="5">
        <v>2283767.7799999998</v>
      </c>
      <c r="F32" s="5">
        <v>2273296.1</v>
      </c>
      <c r="G32" s="5">
        <f t="shared" ref="G32:G38" si="7">D32-E32</f>
        <v>2373732.2200000002</v>
      </c>
    </row>
    <row r="33" spans="1:7" x14ac:dyDescent="0.2">
      <c r="A33" s="24" t="s">
        <v>11</v>
      </c>
      <c r="B33" s="5">
        <v>0</v>
      </c>
      <c r="C33" s="5">
        <v>0</v>
      </c>
      <c r="D33" s="5">
        <f t="shared" si="6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4" t="s">
        <v>13</v>
      </c>
      <c r="B34" s="5">
        <v>0</v>
      </c>
      <c r="C34" s="5">
        <v>0</v>
      </c>
      <c r="D34" s="5">
        <f t="shared" si="6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4" t="s">
        <v>25</v>
      </c>
      <c r="B35" s="5">
        <v>0</v>
      </c>
      <c r="C35" s="5">
        <v>0</v>
      </c>
      <c r="D35" s="5">
        <f t="shared" si="6"/>
        <v>0</v>
      </c>
      <c r="E35" s="5">
        <v>0</v>
      </c>
      <c r="F35" s="5">
        <v>0</v>
      </c>
      <c r="G35" s="5">
        <f t="shared" si="7"/>
        <v>0</v>
      </c>
    </row>
    <row r="36" spans="1:7" ht="11.25" customHeight="1" x14ac:dyDescent="0.2">
      <c r="A36" s="24" t="s">
        <v>26</v>
      </c>
      <c r="B36" s="5">
        <v>0</v>
      </c>
      <c r="C36" s="5">
        <v>0</v>
      </c>
      <c r="D36" s="5">
        <f t="shared" si="6"/>
        <v>0</v>
      </c>
      <c r="E36" s="5">
        <v>0</v>
      </c>
      <c r="F36" s="5">
        <v>0</v>
      </c>
      <c r="G36" s="5">
        <f t="shared" si="7"/>
        <v>0</v>
      </c>
    </row>
    <row r="37" spans="1:7" x14ac:dyDescent="0.2">
      <c r="A37" s="24" t="s">
        <v>133</v>
      </c>
      <c r="B37" s="5">
        <v>0</v>
      </c>
      <c r="C37" s="5">
        <v>0</v>
      </c>
      <c r="D37" s="5">
        <f t="shared" si="6"/>
        <v>0</v>
      </c>
      <c r="E37" s="5">
        <v>0</v>
      </c>
      <c r="F37" s="5">
        <v>0</v>
      </c>
      <c r="G37" s="5">
        <f t="shared" si="7"/>
        <v>0</v>
      </c>
    </row>
    <row r="38" spans="1:7" x14ac:dyDescent="0.2">
      <c r="A38" s="24" t="s">
        <v>14</v>
      </c>
      <c r="B38" s="5">
        <v>0</v>
      </c>
      <c r="C38" s="5">
        <v>0</v>
      </c>
      <c r="D38" s="5">
        <f t="shared" si="6"/>
        <v>0</v>
      </c>
      <c r="E38" s="5">
        <v>0</v>
      </c>
      <c r="F38" s="5">
        <v>0</v>
      </c>
      <c r="G38" s="5">
        <f t="shared" si="7"/>
        <v>0</v>
      </c>
    </row>
    <row r="39" spans="1:7" x14ac:dyDescent="0.2">
      <c r="A39" s="11" t="s">
        <v>55</v>
      </c>
      <c r="B39" s="16">
        <f t="shared" ref="B39:G39" si="8">SUM(B32:B38)</f>
        <v>4657500</v>
      </c>
      <c r="C39" s="16">
        <f t="shared" si="8"/>
        <v>0</v>
      </c>
      <c r="D39" s="16">
        <f t="shared" si="8"/>
        <v>4657500</v>
      </c>
      <c r="E39" s="16">
        <f t="shared" si="8"/>
        <v>2283767.7799999998</v>
      </c>
      <c r="F39" s="16">
        <f t="shared" si="8"/>
        <v>2273296.1</v>
      </c>
      <c r="G39" s="16">
        <f t="shared" si="8"/>
        <v>2373732.2200000002</v>
      </c>
    </row>
    <row r="41" spans="1:7" x14ac:dyDescent="0.2">
      <c r="A41" s="1" t="s">
        <v>125</v>
      </c>
    </row>
  </sheetData>
  <sheetProtection formatCells="0" formatColumns="0" formatRows="0" insertRows="0" deleteRows="0" autoFilter="0"/>
  <mergeCells count="9">
    <mergeCell ref="B2:F2"/>
    <mergeCell ref="G2:G3"/>
    <mergeCell ref="A1:G1"/>
    <mergeCell ref="A17:G17"/>
    <mergeCell ref="B29:F29"/>
    <mergeCell ref="G29:G30"/>
    <mergeCell ref="B18:F18"/>
    <mergeCell ref="G18:G19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A10" sqref="A1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140</v>
      </c>
      <c r="B1" s="41"/>
      <c r="C1" s="41"/>
      <c r="D1" s="41"/>
      <c r="E1" s="41"/>
      <c r="F1" s="41"/>
      <c r="G1" s="42"/>
    </row>
    <row r="2" spans="1:7" x14ac:dyDescent="0.2">
      <c r="A2" s="27"/>
      <c r="B2" s="45" t="s">
        <v>62</v>
      </c>
      <c r="C2" s="41"/>
      <c r="D2" s="41"/>
      <c r="E2" s="41"/>
      <c r="F2" s="42"/>
      <c r="G2" s="43" t="s">
        <v>61</v>
      </c>
    </row>
    <row r="3" spans="1:7" ht="24.95" customHeight="1" x14ac:dyDescent="0.2">
      <c r="A3" s="26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28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9"/>
      <c r="B5" s="35"/>
      <c r="C5" s="35"/>
      <c r="D5" s="35"/>
      <c r="E5" s="35"/>
      <c r="F5" s="35"/>
      <c r="G5" s="35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141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4657500</v>
      </c>
      <c r="C16" s="13">
        <f t="shared" si="3"/>
        <v>0</v>
      </c>
      <c r="D16" s="13">
        <f t="shared" si="3"/>
        <v>4657500</v>
      </c>
      <c r="E16" s="13">
        <f t="shared" si="3"/>
        <v>2283767.7799999998</v>
      </c>
      <c r="F16" s="13">
        <f t="shared" si="3"/>
        <v>2273296.1</v>
      </c>
      <c r="G16" s="13">
        <f t="shared" si="3"/>
        <v>2373732.2200000002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4657500</v>
      </c>
      <c r="C23" s="5">
        <v>0</v>
      </c>
      <c r="D23" s="5">
        <f t="shared" si="5"/>
        <v>4657500</v>
      </c>
      <c r="E23" s="5">
        <v>2283767.7799999998</v>
      </c>
      <c r="F23" s="5">
        <v>2273296.1</v>
      </c>
      <c r="G23" s="5">
        <f t="shared" si="4"/>
        <v>2373732.2200000002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4657500</v>
      </c>
      <c r="C42" s="16">
        <f t="shared" si="12"/>
        <v>0</v>
      </c>
      <c r="D42" s="16">
        <f t="shared" si="12"/>
        <v>4657500</v>
      </c>
      <c r="E42" s="16">
        <f t="shared" si="12"/>
        <v>2283767.7799999998</v>
      </c>
      <c r="F42" s="16">
        <f t="shared" si="12"/>
        <v>2273296.1</v>
      </c>
      <c r="G42" s="16">
        <f t="shared" si="12"/>
        <v>2373732.2200000002</v>
      </c>
    </row>
    <row r="44" spans="1:7" x14ac:dyDescent="0.2">
      <c r="A44" s="1" t="s">
        <v>125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2018-07-14T22:21:14Z</cp:lastPrinted>
  <dcterms:created xsi:type="dcterms:W3CDTF">2014-02-10T03:37:14Z</dcterms:created>
  <dcterms:modified xsi:type="dcterms:W3CDTF">2024-01-27T18:54:43Z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