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3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49" i="62"/>
  <c r="C49" i="62"/>
  <c r="D20" i="62" l="1"/>
  <c r="C20" i="62"/>
  <c r="D94" i="62" l="1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C63" i="62"/>
  <c r="C48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<sst xmlns="http://schemas.openxmlformats.org/spreadsheetml/2006/main" count="983" uniqueCount="670">
  <si>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</si>
  <si>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</si>
  <si>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</si>
  <si>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</si>
  <si>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</si>
  <si>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</si>
  <si>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</si>
  <si>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</si>
  <si>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</si>
  <si>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</si>
  <si>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</si>
  <si>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</si>
  <si>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</si>
  <si>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</si>
  <si>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</si>
  <si>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</si>
  <si>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</si>
  <si>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</si>
  <si>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</si>
  <si>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</si>
  <si>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</si>
  <si>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</si>
  <si>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</si>
  <si>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</si>
  <si>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</si>
  <si>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</si>
  <si>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</si>
  <si>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</si>
  <si>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</si>
  <si>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</si>
  <si>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</si>
  <si>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</si>
  <si>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</si>
  <si>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</si>
  <si>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</si>
  <si>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</si>
  <si>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</si>
  <si>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</si>
  <si>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</si>
  <si>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</si>
  <si>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</si>
  <si>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</si>
  <si>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</si>
  <si>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</si>
  <si>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</si>
  <si>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</si>
  <si>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</si>
  <si>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</si>
  <si>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</si>
  <si>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</si>
  <si>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</si>
  <si>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</si>
  <si>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</si>
  <si>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</si>
  <si>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</si>
  <si>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</si>
  <si>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</si>
  <si>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</si>
  <si>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</si>
  <si>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</si>
  <si>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</si>
  <si>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</si>
  <si>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</si>
  <si>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</si>
  <si>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</si>
  <si>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</si>
  <si>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</si>
  <si>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</si>
  <si>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</si>
  <si>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</si>
  <si>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</si>
  <si>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</si>
  <si>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</si>
  <si>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</si>
  <si>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</si>
  <si>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</si>
  <si>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</si>
  <si>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</si>
  <si>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</si>
  <si>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</si>
  <si>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</si>
  <si>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</si>
  <si>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</si>
  <si>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</si>
  <si>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</si>
  <si>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</si>
  <si>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</si>
  <si>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</si>
  <si>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</si>
  <si>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</si>
  <si>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</si>
  <si>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</si>
  <si>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</si>
  <si>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</si>
  <si>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</si>
  <si>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</si>
  <si>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</si>
  <si>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</si>
  <si>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</si>
  <si>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</si>
  <si>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</si>
  <si>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</si>
  <si>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</si>
  <si>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</si>
  <si>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</si>
  <si>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</si>
  <si>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</si>
  <si>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</si>
  <si>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</si>
  <si>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</si>
  <si>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</si>
  <si>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</si>
  <si>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</si>
  <si>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</si>
  <si>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</si>
  <si>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</si>
  <si>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</si>
  <si>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</si>
  <si>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</si>
  <si>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</si>
  <si>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</si>
  <si>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</si>
  <si>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</si>
  <si>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</si>
  <si>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</si>
  <si>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</si>
  <si>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</si>
  <si>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</si>
  <si>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</si>
  <si>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</si>
  <si>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</si>
  <si>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</si>
  <si>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</si>
  <si>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</si>
  <si>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</si>
  <si>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</si>
  <si>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</si>
  <si>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</si>
  <si>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</si>
  <si>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</si>
  <si>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</si>
  <si>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</si>
  <si>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</si>
  <si>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</si>
  <si>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</si>
  <si>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</si>
  <si>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</si>
  <si>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</si>
  <si>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</si>
  <si>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</si>
  <si>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</si>
  <si>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</si>
  <si>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</si>
  <si>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</si>
  <si>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</si>
  <si>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</si>
  <si>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</si>
  <si>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</si>
  <si>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</si>
  <si>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</si>
  <si>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</si>
  <si>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</si>
  <si>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</si>
  <si>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</si>
  <si>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</si>
  <si>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</si>
  <si>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</si>
  <si>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</si>
  <si>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</si>
  <si>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</si>
  <si>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</si>
  <si>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</si>
  <si>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</si>
  <si>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</si>
  <si>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</si>
  <si>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</si>
  <si>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</si>
  <si>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</si>
  <si>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</si>
  <si>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</si>
  <si>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</si>
  <si>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</si>
  <si>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</si>
  <si>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</si>
  <si>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</si>
  <si>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</si>
  <si>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</si>
  <si>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</si>
  <si>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</si>
  <si>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</si>
  <si>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</si>
  <si>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</si>
  <si>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</si>
  <si>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</si>
  <si>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</si>
  <si>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</si>
  <si>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</si>
  <si>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</si>
  <si>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</si>
  <si>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</si>
  <si>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</si>
  <si>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</si>
  <si>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</si>
  <si>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</si>
  <si>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</si>
  <si>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</si>
  <si>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</si>
  <si>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</si>
  <si>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</si>
  <si>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</si>
  <si>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</si>
  <si>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</si>
  <si>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</si>
  <si>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</si>
  <si>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</si>
  <si>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</si>
  <si>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</si>
  <si>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</si>
  <si>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</si>
  <si>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</si>
  <si>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</si>
  <si>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</si>
  <si>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</si>
  <si>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</si>
  <si>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</si>
  <si>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</si>
  <si>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</si>
  <si>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</si>
  <si>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</si>
  <si>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</si>
  <si>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</si>
  <si>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</si>
  <si>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</si>
  <si>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</si>
  <si>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</si>
  <si>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</si>
  <si>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</si>
  <si>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</si>
  <si>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</si>
  <si>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</si>
  <si>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</si>
  <si>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</si>
  <si>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</si>
  <si>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</si>
  <si>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</si>
  <si>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</si>
  <si>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</si>
  <si>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</si>
  <si>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</si>
  <si>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</si>
  <si>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</si>
  <si>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</si>
  <si>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</si>
  <si>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</si>
  <si>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</si>
  <si>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</si>
  <si>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</si>
  <si>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</si>
  <si>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</si>
  <si>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</si>
  <si>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</si>
  <si>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</si>
  <si>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</si>
  <si>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</si>
  <si>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</si>
  <si>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</si>
  <si>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</si>
  <si>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</si>
  <si>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</si>
  <si>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</si>
  <si>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</si>
  <si>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</si>
  <si>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</si>
  <si>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</si>
  <si>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</si>
  <si>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</si>
  <si>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</si>
  <si>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</si>
  <si>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</si>
  <si>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</si>
  <si>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</si>
  <si>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</si>
  <si>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</si>
  <si>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</si>
  <si>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</si>
  <si>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</si>
  <si>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</si>
  <si>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</si>
  <si>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</si>
  <si>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</si>
  <si>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</si>
  <si>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</si>
  <si>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</si>
  <si>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</si>
  <si>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</si>
  <si>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</si>
  <si>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</si>
  <si>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</si>
  <si>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</si>
  <si>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</si>
  <si>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</si>
  <si>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</si>
  <si>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</si>
  <si>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</si>
  <si>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</si>
  <si>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</si>
  <si>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</si>
  <si>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</si>
  <si>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</si>
  <si>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</si>
  <si>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</si>
  <si>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</si>
  <si>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</si>
  <si>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</si>
  <si>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</si>
  <si>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</si>
  <si>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</si>
  <si>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</si>
  <si>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</si>
  <si>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</si>
  <si>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</si>
  <si>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</si>
  <si>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</si>
  <si>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</si>
  <si>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</si>
  <si>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</si>
  <si>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</si>
  <si>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</si>
  <si>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</si>
  <si>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</si>
  <si>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</si>
  <si>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</si>
  <si>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</si>
  <si>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</si>
  <si>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</si>
  <si>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</si>
  <si>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</si>
  <si>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</si>
  <si>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</si>
  <si>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</si>
  <si>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</si>
  <si>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</si>
  <si>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</si>
  <si>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</si>
  <si>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</si>
  <si>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</si>
  <si>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</si>
  <si>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</si>
  <si>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</si>
  <si>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</si>
  <si>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</si>
  <si>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</si>
  <si>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</si>
  <si>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</si>
  <si>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</si>
  <si>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</si>
  <si>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</si>
  <si>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</si>
  <si>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</si>
  <si>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</si>
  <si>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</si>
  <si>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</si>
  <si>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</si>
  <si>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</si>
  <si>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</si>
  <si>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</si>
  <si>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</si>
  <si>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</si>
  <si>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</si>
  <si>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</si>
  <si>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</si>
  <si>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</si>
  <si>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</si>
  <si>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</si>
  <si>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</si>
  <si>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</si>
  <si>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</si>
  <si>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</si>
  <si>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</si>
  <si>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</si>
  <si>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</si>
  <si>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</si>
  <si>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</si>
  <si>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</si>
  <si>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</si>
  <si>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</si>
  <si>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</si>
  <si>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</si>
  <si>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</si>
  <si>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</si>
  <si>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</si>
  <si>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</si>
  <si>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</si>
  <si>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</si>
  <si>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</si>
  <si>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</si>
  <si>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</si>
  <si>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</si>
  <si>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</si>
  <si>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</si>
  <si>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</si>
  <si>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</si>
  <si>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</si>
  <si>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</si>
  <si>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</si>
  <si>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</si>
  <si>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</si>
  <si>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</si>
  <si>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</si>
  <si>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</si>
  <si>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</si>
  <si>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</si>
  <si>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</si>
  <si>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</si>
  <si>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</si>
  <si>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</si>
  <si>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</si>
  <si>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</si>
  <si>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</si>
  <si>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</si>
  <si>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</si>
  <si>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</si>
  <si>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</si>
  <si>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</si>
  <si>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</si>
  <si>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</si>
  <si>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</si>
  <si>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</si>
  <si>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</si>
  <si>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</si>
  <si>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</si>
  <si>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</si>
  <si>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</si>
  <si>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</si>
  <si>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</si>
  <si>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</si>
  <si>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</si>
  <si>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</si>
  <si>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</si>
  <si>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</si>
  <si>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</si>
  <si>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</si>
  <si>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</si>
  <si>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</si>
  <si>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</si>
  <si>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</si>
  <si>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</si>
  <si>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</si>
  <si>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</si>
  <si>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</si>
  <si>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</si>
  <si>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</si>
  <si>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</si>
  <si>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</si>
  <si>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</si>
  <si>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</si>
  <si>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</si>
  <si>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</si>
  <si>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</si>
  <si>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</si>
  <si>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</si>
  <si>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</si>
  <si>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</si>
  <si>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</si>
  <si>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</si>
  <si>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</si>
  <si>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</si>
  <si>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</si>
  <si>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</si>
  <si>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</si>
  <si>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</si>
  <si>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</si>
  <si>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</si>
  <si>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</si>
  <si>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</si>
  <si>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</si>
  <si>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</si>
  <si>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</si>
  <si>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</si>
  <si>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</si>
  <si>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</si>
  <si>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</si>
  <si>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</si>
  <si>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</si>
  <si>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</si>
  <si>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</si>
  <si>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</si>
  <si>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</si>
  <si>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</si>
  <si>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</si>
  <si>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</si>
  <si>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</si>
  <si>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</si>
  <si>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</si>
  <si>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</si>
  <si>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</si>
  <si>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</si>
  <si>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</si>
  <si>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</si>
  <si>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</si>
  <si>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</si>
  <si>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</si>
  <si>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</si>
  <si>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</si>
  <si>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</si>
  <si>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</si>
  <si>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</si>
  <si>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</si>
  <si>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</si>
  <si>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</si>
  <si>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</si>
  <si>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</si>
  <si>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</si>
  <si>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</si>
  <si>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</si>
  <si>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</si>
  <si>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</si>
  <si>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</si>
  <si>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</si>
  <si>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</si>
  <si>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</si>
  <si>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</si>
  <si>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</si>
  <si>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</si>
  <si>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</si>
  <si>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</si>
  <si>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</si>
  <si>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</si>
  <si>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</si>
  <si>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</si>
  <si>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</si>
  <si>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</si>
  <si>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</si>
  <si>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</si>
  <si>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</si>
  <si>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</si>
  <si>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</si>
  <si>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</si>
  <si>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</si>
  <si>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</si>
  <si>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</si>
  <si>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</si>
  <si>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</si>
  <si>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</si>
  <si>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</si>
  <si>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</si>
  <si>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</si>
  <si>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</si>
  <si>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</si>
  <si>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</si>
  <si>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</si>
  <si>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</si>
  <si>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</si>
  <si>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</si>
  <si>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</si>
  <si>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</si>
  <si>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</si>
  <si>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</si>
  <si>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</si>
  <si>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</si>
  <si>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</si>
  <si>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</si>
  <si>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</si>
  <si>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</si>
  <si>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</si>
  <si>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</si>
  <si>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</si>
  <si>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</si>
  <si>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</si>
  <si>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</si>
  <si>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</si>
  <si>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</si>
  <si>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</si>
  <si>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</si>
  <si>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</si>
  <si>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</si>
  <si>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</si>
  <si>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</si>
  <si>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</si>
  <si>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</si>
  <si>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</si>
  <si>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</si>
  <si>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</si>
  <si>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</si>
  <si>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</si>
  <si>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</si>
  <si>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</si>
  <si>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</si>
  <si>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</si>
  <si>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</si>
  <si>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</si>
  <si>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</si>
  <si>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</si>
  <si>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</si>
  <si>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</si>
  <si>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</si>
  <si>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</si>
  <si>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</si>
  <si>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</si>
  <si>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</si>
  <si>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</si>
  <si>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</si>
  <si>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</si>
  <si>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</si>
  <si>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</si>
  <si>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</si>
  <si>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</si>
  <si>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</si>
  <si>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</si>
  <si>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</si>
  <si>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</si>
  <si>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</si>
  <si>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</si>
  <si>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</si>
  <si>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</si>
  <si>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</si>
  <si>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</si>
  <si>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</si>
  <si>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</si>
  <si>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</si>
  <si>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</si>
  <si>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</si>
  <si>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</si>
  <si>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</si>
  <si>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</si>
  <si>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</si>
  <si>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</si>
  <si>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</si>
  <si>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</si>
  <si>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</si>
  <si>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</si>
  <si>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</si>
  <si>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</si>
  <si>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</si>
  <si>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</si>
  <si>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</si>
  <si>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</si>
  <si>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</si>
  <si>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</si>
  <si>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</si>
  <si>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</si>
  <si>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</si>
  <si>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</si>
  <si>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</si>
  <si>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</si>
  <si>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</si>
  <si>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</si>
  <si>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</si>
  <si>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</si>
  <si>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</si>
  <si>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</si>
  <si>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</si>
  <si>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</si>
  <si>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</si>
  <si>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</si>
  <si>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</si>
  <si>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</si>
  <si>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</si>
  <si>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</si>
  <si>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</si>
  <si>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</si>
  <si>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</si>
  <si>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Salamanca para las Mujeres</t>
  </si>
  <si>
    <t>Correspondiente del 1 de Enero 31 de Marzo de 2023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</si>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</sst>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8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7" fontId="7" fillId="0" borderId="0" applyFont="0" applyFill="0" applyBorder="0" applyAlignment="0" applyProtection="0"/>
  </cellStyleXfs>
  <cellXfs count="21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5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</cellXfs>
  <cellStyles count="43">
    <cellStyle name="Euro" xfId="21"/>
    <cellStyle name="Hipervínculo" xfId="11" builtinId="8"/>
    <cellStyle name="Millares" xfId="18" builtinId="3"/>
    <cellStyle name="Millares 2" xfId="1"/>
    <cellStyle name="Millares 2 2" xfId="15"/>
    <cellStyle name="Millares 2 2 2" xfId="35"/>
    <cellStyle name="Millares 2 2 3" xfId="23"/>
    <cellStyle name="Millares 2 3" xfId="16"/>
    <cellStyle name="Millares 2 3 2" xfId="36"/>
    <cellStyle name="Millares 2 3 3" xfId="24"/>
    <cellStyle name="Millares 2 4" xfId="33"/>
    <cellStyle name="Millares 2 4 2" xfId="42"/>
    <cellStyle name="Millares 2 5" xfId="34"/>
    <cellStyle name="Millares 2 6" xfId="22"/>
    <cellStyle name="Millares 3" xfId="19"/>
    <cellStyle name="Millares 3 2" xfId="37"/>
    <cellStyle name="Millares 3 3" xfId="25"/>
    <cellStyle name="Millares 4" xfId="17"/>
    <cellStyle name="Moneda 2" xfId="26"/>
    <cellStyle name="Moneda 2 2" xfId="38"/>
    <cellStyle name="Normal" xfId="0" builtinId="0"/>
    <cellStyle name="Normal 2" xfId="2"/>
    <cellStyle name="Normal 2 2" xfId="3"/>
    <cellStyle name="Normal 2 3" xfId="9"/>
    <cellStyle name="Normal 2 3 2" xfId="39"/>
    <cellStyle name="Normal 3" xfId="8"/>
    <cellStyle name="Normal 3 2" xfId="10"/>
    <cellStyle name="Normal 3 2 2" xfId="13"/>
    <cellStyle name="Normal 3 3" xfId="12"/>
    <cellStyle name="Normal 4" xfId="4"/>
    <cellStyle name="Normal 4 2" xfId="28"/>
    <cellStyle name="Normal 4 3" xfId="27"/>
    <cellStyle name="Normal 5" xfId="5"/>
    <cellStyle name="Normal 5 2" xfId="30"/>
    <cellStyle name="Normal 5 3" xfId="29"/>
    <cellStyle name="Normal 56" xfId="6"/>
    <cellStyle name="Normal 6" xfId="31"/>
    <cellStyle name="Normal 6 2" xfId="32"/>
    <cellStyle name="Normal 6 2 2" xfId="41"/>
    <cellStyle name="Normal 6 3" xfId="40"/>
    <cellStyle name="Normal 7" xfId="20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8"/>
  <sheetViews>
    <sheetView zoomScaleNormal="100" zoomScaleSheetLayoutView="100" workbookViewId="0">
      <pane ySplit="5" topLeftCell="A18" activePane="bottomLeft" state="frozen"/>
      <selection activeCell="A14" sqref="A14:B14"/>
      <selection pane="bottomLeft" activeCell="D46" sqref="D4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1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  <row r="48" spans="1:2" x14ac:dyDescent="0.2">
      <c r="B48" s="194"/>
    </row>
    <row r="49" spans="2:2" x14ac:dyDescent="0.2">
      <c r="B49" s="195" t="s">
        <v>664</v>
      </c>
    </row>
    <row r="50" spans="2:2" x14ac:dyDescent="0.2">
      <c r="B50" s="195" t="s">
        <v>665</v>
      </c>
    </row>
    <row r="51" spans="2:2" x14ac:dyDescent="0.2">
      <c r="B51" s="195" t="s">
        <v>666</v>
      </c>
    </row>
    <row r="52" spans="2:2" x14ac:dyDescent="0.2">
      <c r="B52" s="195"/>
    </row>
    <row r="53" spans="2:2" x14ac:dyDescent="0.2">
      <c r="B53" s="195"/>
    </row>
    <row r="54" spans="2:2" x14ac:dyDescent="0.2">
      <c r="B54" s="195"/>
    </row>
    <row r="55" spans="2:2" x14ac:dyDescent="0.2">
      <c r="B55" s="194"/>
    </row>
    <row r="56" spans="2:2" x14ac:dyDescent="0.2">
      <c r="B56" s="195" t="s">
        <v>667</v>
      </c>
    </row>
    <row r="57" spans="2:2" x14ac:dyDescent="0.2">
      <c r="B57" s="195" t="s">
        <v>668</v>
      </c>
    </row>
    <row r="58" spans="2:2" x14ac:dyDescent="0.2">
      <c r="B58" s="195" t="s">
        <v>669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workbookViewId="0">
      <selection sqref="A1:E35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0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0</v>
      </c>
    </row>
    <row r="22" spans="1:3" x14ac:dyDescent="0.2">
      <c r="B22" s="39" t="s">
        <v>625</v>
      </c>
    </row>
    <row r="24" spans="1:3" x14ac:dyDescent="0.2">
      <c r="B24" s="204"/>
    </row>
    <row r="25" spans="1:3" x14ac:dyDescent="0.2">
      <c r="B25" s="205" t="s">
        <v>664</v>
      </c>
    </row>
    <row r="26" spans="1:3" x14ac:dyDescent="0.2">
      <c r="B26" s="205" t="s">
        <v>665</v>
      </c>
    </row>
    <row r="27" spans="1:3" x14ac:dyDescent="0.2">
      <c r="B27" s="205" t="s">
        <v>666</v>
      </c>
    </row>
    <row r="28" spans="1:3" x14ac:dyDescent="0.2">
      <c r="B28" s="205"/>
    </row>
    <row r="29" spans="1:3" x14ac:dyDescent="0.2">
      <c r="B29" s="205"/>
    </row>
    <row r="30" spans="1:3" x14ac:dyDescent="0.2">
      <c r="B30" s="205"/>
    </row>
    <row r="31" spans="1:3" x14ac:dyDescent="0.2">
      <c r="B31" s="204"/>
    </row>
    <row r="32" spans="1:3" x14ac:dyDescent="0.2">
      <c r="B32" s="205" t="s">
        <v>667</v>
      </c>
    </row>
    <row r="33" spans="2:2" x14ac:dyDescent="0.2">
      <c r="B33" s="205" t="s">
        <v>668</v>
      </c>
    </row>
    <row r="34" spans="2:2" x14ac:dyDescent="0.2">
      <c r="B34" s="205" t="s">
        <v>669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showGridLines="0" topLeftCell="A9" workbookViewId="0">
      <selection sqref="A1:E52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391359.01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391359.01</v>
      </c>
    </row>
    <row r="39" spans="1:3" x14ac:dyDescent="0.2">
      <c r="B39" s="39" t="s">
        <v>625</v>
      </c>
    </row>
    <row r="42" spans="1:3" x14ac:dyDescent="0.2">
      <c r="B42" s="206"/>
    </row>
    <row r="43" spans="1:3" x14ac:dyDescent="0.2">
      <c r="B43" s="207" t="s">
        <v>664</v>
      </c>
    </row>
    <row r="44" spans="1:3" x14ac:dyDescent="0.2">
      <c r="B44" s="207" t="s">
        <v>665</v>
      </c>
    </row>
    <row r="45" spans="1:3" x14ac:dyDescent="0.2">
      <c r="B45" s="207" t="s">
        <v>666</v>
      </c>
    </row>
    <row r="46" spans="1:3" x14ac:dyDescent="0.2">
      <c r="B46" s="207"/>
    </row>
    <row r="47" spans="1:3" x14ac:dyDescent="0.2">
      <c r="B47" s="207"/>
    </row>
    <row r="48" spans="1:3" x14ac:dyDescent="0.2">
      <c r="B48" s="207"/>
    </row>
    <row r="49" spans="2:2" x14ac:dyDescent="0.2">
      <c r="B49" s="206"/>
    </row>
    <row r="50" spans="2:2" x14ac:dyDescent="0.2">
      <c r="B50" s="207" t="s">
        <v>667</v>
      </c>
    </row>
    <row r="51" spans="2:2" x14ac:dyDescent="0.2">
      <c r="B51" s="207" t="s">
        <v>668</v>
      </c>
    </row>
    <row r="52" spans="2:2" x14ac:dyDescent="0.2">
      <c r="B52" s="207" t="s">
        <v>669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topLeftCell="A19" workbookViewId="0">
      <selection activeCell="K63" sqref="K63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1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4657500</v>
      </c>
      <c r="E36" s="34">
        <v>0</v>
      </c>
      <c r="F36" s="34">
        <f t="shared" si="0"/>
        <v>4657500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0</v>
      </c>
      <c r="E37" s="34">
        <v>-4657500</v>
      </c>
      <c r="F37" s="34">
        <f t="shared" si="0"/>
        <v>-4657500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-4657500</v>
      </c>
      <c r="F41" s="34">
        <f t="shared" si="0"/>
        <v>-4657500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4657500</v>
      </c>
      <c r="E42" s="34">
        <v>-3295888.54</v>
      </c>
      <c r="F42" s="34">
        <f t="shared" si="0"/>
        <v>1361611.46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3272471</v>
      </c>
      <c r="E44" s="34">
        <v>-367941.47</v>
      </c>
      <c r="F44" s="34">
        <f t="shared" si="0"/>
        <v>2904529.5300000003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391359.01</v>
      </c>
      <c r="E45" s="34">
        <v>-391359.01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390283.11</v>
      </c>
      <c r="E46" s="34">
        <v>0</v>
      </c>
      <c r="F46" s="34">
        <f t="shared" si="0"/>
        <v>390283.11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0</v>
      </c>
      <c r="E47" s="34">
        <v>1075.9000000000001</v>
      </c>
      <c r="F47" s="34">
        <f t="shared" si="0"/>
        <v>1075.9000000000001</v>
      </c>
    </row>
    <row r="49" spans="2:2" x14ac:dyDescent="0.2">
      <c r="B49" s="29" t="s">
        <v>625</v>
      </c>
    </row>
    <row r="52" spans="2:2" x14ac:dyDescent="0.2">
      <c r="B52" s="208"/>
    </row>
    <row r="53" spans="2:2" x14ac:dyDescent="0.2">
      <c r="B53" s="209" t="s">
        <v>664</v>
      </c>
    </row>
    <row r="54" spans="2:2" x14ac:dyDescent="0.2">
      <c r="B54" s="209" t="s">
        <v>665</v>
      </c>
    </row>
    <row r="55" spans="2:2" x14ac:dyDescent="0.2">
      <c r="B55" s="209" t="s">
        <v>666</v>
      </c>
    </row>
    <row r="56" spans="2:2" x14ac:dyDescent="0.2">
      <c r="B56" s="209"/>
    </row>
    <row r="57" spans="2:2" x14ac:dyDescent="0.2">
      <c r="B57" s="209"/>
    </row>
    <row r="58" spans="2:2" x14ac:dyDescent="0.2">
      <c r="B58" s="209"/>
    </row>
    <row r="59" spans="2:2" x14ac:dyDescent="0.2">
      <c r="B59" s="208"/>
    </row>
    <row r="60" spans="2:2" x14ac:dyDescent="0.2">
      <c r="B60" s="209" t="s">
        <v>667</v>
      </c>
    </row>
    <row r="61" spans="2:2" x14ac:dyDescent="0.2">
      <c r="B61" s="209" t="s">
        <v>668</v>
      </c>
    </row>
    <row r="62" spans="2:2" x14ac:dyDescent="0.2">
      <c r="B62" s="209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4"/>
  <sheetViews>
    <sheetView topLeftCell="A124" zoomScale="106" zoomScaleNormal="106" workbookViewId="0">
      <selection sqref="A1:G16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1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655898.32000000007</v>
      </c>
      <c r="D62" s="24">
        <f t="shared" ref="D62:E62" si="0">SUM(D63:D70)</f>
        <v>0</v>
      </c>
      <c r="E62" s="24">
        <f t="shared" si="0"/>
        <v>293925.13</v>
      </c>
    </row>
    <row r="63" spans="1:9" x14ac:dyDescent="0.2">
      <c r="A63" s="22">
        <v>1241</v>
      </c>
      <c r="B63" s="20" t="s">
        <v>237</v>
      </c>
      <c r="C63" s="24">
        <v>271654.52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20367.79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356900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485</v>
      </c>
      <c r="D67" s="24">
        <v>0</v>
      </c>
      <c r="E67" s="24">
        <v>293925.13</v>
      </c>
    </row>
    <row r="68" spans="1:9" x14ac:dyDescent="0.2">
      <c r="A68" s="22">
        <v>1246</v>
      </c>
      <c r="B68" s="20" t="s">
        <v>242</v>
      </c>
      <c r="C68" s="24">
        <v>6491.01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25212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25212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21200.78</v>
      </c>
      <c r="D110" s="24">
        <f>SUM(D111:D119)</f>
        <v>21200.78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10874</v>
      </c>
      <c r="D112" s="24">
        <f t="shared" ref="D112:D119" si="1">C112</f>
        <v>10874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10326.780000000001</v>
      </c>
      <c r="D117" s="24">
        <f t="shared" si="1"/>
        <v>10326.780000000001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  <row r="154" spans="1:3" x14ac:dyDescent="0.2">
      <c r="B154" s="196"/>
    </row>
    <row r="155" spans="1:3" x14ac:dyDescent="0.2">
      <c r="B155" s="197" t="s">
        <v>664</v>
      </c>
    </row>
    <row r="156" spans="1:3" x14ac:dyDescent="0.2">
      <c r="B156" s="197" t="s">
        <v>665</v>
      </c>
    </row>
    <row r="157" spans="1:3" x14ac:dyDescent="0.2">
      <c r="B157" s="197" t="s">
        <v>666</v>
      </c>
    </row>
    <row r="158" spans="1:3" x14ac:dyDescent="0.2">
      <c r="B158" s="197"/>
    </row>
    <row r="159" spans="1:3" x14ac:dyDescent="0.2">
      <c r="B159" s="197"/>
    </row>
    <row r="160" spans="1:3" x14ac:dyDescent="0.2">
      <c r="B160" s="197"/>
    </row>
    <row r="161" spans="2:2" x14ac:dyDescent="0.2">
      <c r="B161" s="196"/>
    </row>
    <row r="162" spans="2:2" x14ac:dyDescent="0.2">
      <c r="B162" s="197" t="s">
        <v>667</v>
      </c>
    </row>
    <row r="163" spans="2:2" x14ac:dyDescent="0.2">
      <c r="B163" s="197" t="s">
        <v>668</v>
      </c>
    </row>
    <row r="164" spans="2:2" x14ac:dyDescent="0.2">
      <c r="B164" s="197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2"/>
  <sheetViews>
    <sheetView topLeftCell="A189" zoomScaleNormal="100" workbookViewId="0">
      <selection sqref="A1:E23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1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0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391359.01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391359.01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367941.47</v>
      </c>
      <c r="D100" s="57">
        <f t="shared" ref="D100:D163" si="0">C100/$C$98</f>
        <v>0.94016353424442678</v>
      </c>
      <c r="E100" s="56"/>
    </row>
    <row r="101" spans="1:5" x14ac:dyDescent="0.2">
      <c r="A101" s="54">
        <v>5111</v>
      </c>
      <c r="B101" s="51" t="s">
        <v>361</v>
      </c>
      <c r="C101" s="55">
        <v>327240.71999999997</v>
      </c>
      <c r="D101" s="57">
        <f t="shared" si="0"/>
        <v>0.83616503424822131</v>
      </c>
      <c r="E101" s="56"/>
    </row>
    <row r="102" spans="1:5" x14ac:dyDescent="0.2">
      <c r="A102" s="54">
        <v>5112</v>
      </c>
      <c r="B102" s="51" t="s">
        <v>362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363</v>
      </c>
      <c r="C103" s="55">
        <v>3700.75</v>
      </c>
      <c r="D103" s="57">
        <f t="shared" si="0"/>
        <v>9.4561512714374449E-3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37000</v>
      </c>
      <c r="D105" s="57">
        <f t="shared" si="0"/>
        <v>9.4542348724768077E-2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8887.9000000000015</v>
      </c>
      <c r="D107" s="57">
        <f t="shared" si="0"/>
        <v>2.2710349762996389E-2</v>
      </c>
      <c r="E107" s="56"/>
    </row>
    <row r="108" spans="1:5" x14ac:dyDescent="0.2">
      <c r="A108" s="54">
        <v>5121</v>
      </c>
      <c r="B108" s="51" t="s">
        <v>368</v>
      </c>
      <c r="C108" s="55">
        <v>4963.8</v>
      </c>
      <c r="D108" s="57">
        <f t="shared" si="0"/>
        <v>1.2683494881081184E-2</v>
      </c>
      <c r="E108" s="56"/>
    </row>
    <row r="109" spans="1:5" x14ac:dyDescent="0.2">
      <c r="A109" s="54">
        <v>5122</v>
      </c>
      <c r="B109" s="51" t="s">
        <v>369</v>
      </c>
      <c r="C109" s="55">
        <v>924.1</v>
      </c>
      <c r="D109" s="57">
        <f t="shared" si="0"/>
        <v>2.3612590393664373E-3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372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373</v>
      </c>
      <c r="C113" s="55">
        <v>3000</v>
      </c>
      <c r="D113" s="57">
        <f t="shared" si="0"/>
        <v>7.6655958425487633E-3</v>
      </c>
      <c r="E113" s="56"/>
    </row>
    <row r="114" spans="1:5" x14ac:dyDescent="0.2">
      <c r="A114" s="54">
        <v>5127</v>
      </c>
      <c r="B114" s="51" t="s">
        <v>374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14529.64</v>
      </c>
      <c r="D117" s="57">
        <f t="shared" si="0"/>
        <v>3.7126115992576737E-2</v>
      </c>
      <c r="E117" s="56"/>
    </row>
    <row r="118" spans="1:5" x14ac:dyDescent="0.2">
      <c r="A118" s="54">
        <v>5131</v>
      </c>
      <c r="B118" s="51" t="s">
        <v>378</v>
      </c>
      <c r="C118" s="55">
        <v>6399</v>
      </c>
      <c r="D118" s="57">
        <f t="shared" si="0"/>
        <v>1.6350715932156513E-2</v>
      </c>
      <c r="E118" s="56"/>
    </row>
    <row r="119" spans="1:5" x14ac:dyDescent="0.2">
      <c r="A119" s="54">
        <v>5132</v>
      </c>
      <c r="B119" s="51" t="s">
        <v>379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380</v>
      </c>
      <c r="C120" s="55">
        <v>350.78</v>
      </c>
      <c r="D120" s="57">
        <f t="shared" si="0"/>
        <v>8.9631256988308497E-4</v>
      </c>
      <c r="E120" s="56"/>
    </row>
    <row r="121" spans="1:5" x14ac:dyDescent="0.2">
      <c r="A121" s="54">
        <v>5134</v>
      </c>
      <c r="B121" s="51" t="s">
        <v>381</v>
      </c>
      <c r="C121" s="55">
        <v>1633.86</v>
      </c>
      <c r="D121" s="57">
        <f t="shared" si="0"/>
        <v>4.1748368077689077E-3</v>
      </c>
      <c r="E121" s="56"/>
    </row>
    <row r="122" spans="1:5" x14ac:dyDescent="0.2">
      <c r="A122" s="54">
        <v>5135</v>
      </c>
      <c r="B122" s="51" t="s">
        <v>382</v>
      </c>
      <c r="C122" s="55">
        <v>185</v>
      </c>
      <c r="D122" s="57">
        <f t="shared" si="0"/>
        <v>4.7271174362384041E-4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385</v>
      </c>
      <c r="C125" s="55">
        <v>0</v>
      </c>
      <c r="D125" s="57">
        <f t="shared" si="0"/>
        <v>0</v>
      </c>
      <c r="E125" s="56"/>
    </row>
    <row r="126" spans="1:5" x14ac:dyDescent="0.2">
      <c r="A126" s="54">
        <v>5139</v>
      </c>
      <c r="B126" s="51" t="s">
        <v>386</v>
      </c>
      <c r="C126" s="55">
        <v>5961</v>
      </c>
      <c r="D126" s="57">
        <f t="shared" si="0"/>
        <v>1.5231538939144394E-2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22" spans="1:5" x14ac:dyDescent="0.2">
      <c r="B222" s="198"/>
    </row>
    <row r="223" spans="1:5" x14ac:dyDescent="0.2">
      <c r="B223" s="199" t="s">
        <v>664</v>
      </c>
    </row>
    <row r="224" spans="1:5" x14ac:dyDescent="0.2">
      <c r="B224" s="199" t="s">
        <v>665</v>
      </c>
    </row>
    <row r="225" spans="2:2" x14ac:dyDescent="0.2">
      <c r="B225" s="199" t="s">
        <v>666</v>
      </c>
    </row>
    <row r="226" spans="2:2" x14ac:dyDescent="0.2">
      <c r="B226" s="199"/>
    </row>
    <row r="227" spans="2:2" x14ac:dyDescent="0.2">
      <c r="B227" s="199"/>
    </row>
    <row r="228" spans="2:2" x14ac:dyDescent="0.2">
      <c r="B228" s="199"/>
    </row>
    <row r="229" spans="2:2" x14ac:dyDescent="0.2">
      <c r="B229" s="198"/>
    </row>
    <row r="230" spans="2:2" x14ac:dyDescent="0.2">
      <c r="B230" s="199" t="s">
        <v>667</v>
      </c>
    </row>
    <row r="231" spans="2:2" x14ac:dyDescent="0.2">
      <c r="B231" s="199" t="s">
        <v>668</v>
      </c>
    </row>
    <row r="232" spans="2:2" x14ac:dyDescent="0.2">
      <c r="B232" s="199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workbookViewId="0">
      <selection sqref="A1:E43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-391359.01</v>
      </c>
    </row>
    <row r="15" spans="1:5" x14ac:dyDescent="0.2">
      <c r="A15" s="33">
        <v>3220</v>
      </c>
      <c r="B15" s="29" t="s">
        <v>469</v>
      </c>
      <c r="C15" s="34">
        <v>1897968.48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3" spans="2:2" x14ac:dyDescent="0.2">
      <c r="B33" s="200"/>
    </row>
    <row r="34" spans="2:2" x14ac:dyDescent="0.2">
      <c r="B34" s="201" t="s">
        <v>664</v>
      </c>
    </row>
    <row r="35" spans="2:2" x14ac:dyDescent="0.2">
      <c r="B35" s="201" t="s">
        <v>665</v>
      </c>
    </row>
    <row r="36" spans="2:2" x14ac:dyDescent="0.2">
      <c r="B36" s="201" t="s">
        <v>666</v>
      </c>
    </row>
    <row r="37" spans="2:2" x14ac:dyDescent="0.2">
      <c r="B37" s="201"/>
    </row>
    <row r="38" spans="2:2" x14ac:dyDescent="0.2">
      <c r="B38" s="201"/>
    </row>
    <row r="39" spans="2:2" x14ac:dyDescent="0.2">
      <c r="B39" s="201"/>
    </row>
    <row r="40" spans="2:2" x14ac:dyDescent="0.2">
      <c r="B40" s="200"/>
    </row>
    <row r="41" spans="2:2" x14ac:dyDescent="0.2">
      <c r="B41" s="201" t="s">
        <v>667</v>
      </c>
    </row>
    <row r="42" spans="2:2" x14ac:dyDescent="0.2">
      <c r="B42" s="201" t="s">
        <v>668</v>
      </c>
    </row>
    <row r="43" spans="2:2" x14ac:dyDescent="0.2">
      <c r="B43" s="201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37"/>
  <sheetViews>
    <sheetView topLeftCell="A96" workbookViewId="0">
      <selection sqref="A1:E138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1165837.28</v>
      </c>
      <c r="D9" s="34">
        <v>1576012.57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1165837.28</v>
      </c>
      <c r="D15" s="135">
        <f>SUM(D8:D14)</f>
        <v>1576012.57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-391359.01</v>
      </c>
      <c r="D47" s="135">
        <v>904390.22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104589.19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104589.19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104589.19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102067.99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2521.1999999999998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v>0</v>
      </c>
      <c r="D100" s="135">
        <v>0</v>
      </c>
    </row>
    <row r="101" spans="1:4" s="130" customFormat="1" x14ac:dyDescent="0.2">
      <c r="A101" s="153">
        <v>3100</v>
      </c>
      <c r="B101" s="159" t="s">
        <v>651</v>
      </c>
      <c r="C101" s="160">
        <v>0</v>
      </c>
      <c r="D101" s="160">
        <v>6226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v>0</v>
      </c>
      <c r="D106" s="155">
        <v>0</v>
      </c>
    </row>
    <row r="107" spans="1:4" s="130" customFormat="1" x14ac:dyDescent="0.2">
      <c r="A107" s="153">
        <v>1270</v>
      </c>
      <c r="B107" s="163" t="s">
        <v>252</v>
      </c>
      <c r="C107" s="160">
        <v>0</v>
      </c>
      <c r="D107" s="160"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v>0</v>
      </c>
      <c r="D109" s="155"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v>0</v>
      </c>
      <c r="D112" s="135"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v>0</v>
      </c>
      <c r="D122" s="135">
        <v>0</v>
      </c>
    </row>
    <row r="123" spans="1:4" x14ac:dyDescent="0.2">
      <c r="C123" s="29">
        <v>0</v>
      </c>
      <c r="D123" s="29">
        <v>0</v>
      </c>
    </row>
    <row r="124" spans="1:4" x14ac:dyDescent="0.2">
      <c r="C124" s="29">
        <v>0</v>
      </c>
      <c r="D124" s="29">
        <v>0</v>
      </c>
    </row>
    <row r="125" spans="1:4" x14ac:dyDescent="0.2">
      <c r="C125" s="29">
        <v>0</v>
      </c>
      <c r="D125" s="29">
        <v>0</v>
      </c>
    </row>
    <row r="127" spans="1:4" x14ac:dyDescent="0.2">
      <c r="B127" s="202"/>
    </row>
    <row r="128" spans="1:4" x14ac:dyDescent="0.2">
      <c r="B128" s="203" t="s">
        <v>664</v>
      </c>
    </row>
    <row r="129" spans="2:2" x14ac:dyDescent="0.2">
      <c r="B129" s="203" t="s">
        <v>665</v>
      </c>
    </row>
    <row r="130" spans="2:2" x14ac:dyDescent="0.2">
      <c r="B130" s="203" t="s">
        <v>666</v>
      </c>
    </row>
    <row r="131" spans="2:2" x14ac:dyDescent="0.2">
      <c r="B131" s="203"/>
    </row>
    <row r="132" spans="2:2" x14ac:dyDescent="0.2">
      <c r="B132" s="203"/>
    </row>
    <row r="133" spans="2:2" x14ac:dyDescent="0.2">
      <c r="B133" s="203"/>
    </row>
    <row r="134" spans="2:2" x14ac:dyDescent="0.2">
      <c r="B134" s="202"/>
    </row>
    <row r="135" spans="2:2" x14ac:dyDescent="0.2">
      <c r="B135" s="203" t="s">
        <v>667</v>
      </c>
    </row>
    <row r="136" spans="2:2" x14ac:dyDescent="0.2">
      <c r="B136" s="203" t="s">
        <v>668</v>
      </c>
    </row>
    <row r="137" spans="2:2" x14ac:dyDescent="0.2">
      <c r="B137" s="203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scale="98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2023-04-26T21:26:11Z</cp:lastPrinted>
  <dcterms:created xsi:type="dcterms:W3CDTF">2012-12-11T20:36:24Z</dcterms:created>
  <dcterms:modified xsi:type="dcterms:W3CDTF">2023-04-26T21:31:36Z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