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H31" i="4"/>
  <c r="H39" i="4" s="1"/>
  <c r="E16" i="4"/>
  <c r="E31" i="4"/>
  <c r="E39" i="4" s="1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<sst xmlns="http://schemas.openxmlformats.org/spreadsheetml/2006/main" count="102" uniqueCount="54">
  <si>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</si>
  <si>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</si>
  <si>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</si>
  <si>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</si>
  <si>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</si>
  <si>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</si>
  <si>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</si>
  <si>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</si>
  <si>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</si>
  <si>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</si>
  <si>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</si>
  <si>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</si>
  <si>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</si>
  <si>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</si>
  <si>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</si>
  <si>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</si>
  <si>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</si>
  <si>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</si>
  <si>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</si>
  <si>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</si>
  <si>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</si>
  <si>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</si>
  <si>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</si>
  <si>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</si>
  <si>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</si>
  <si>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</si>
  <si>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</si>
  <si>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</si>
  <si>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</si>
  <si>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</si>
  <si>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</si>
  <si>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</si>
  <si>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</si>
  <si>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</si>
  <si>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</si>
  <si>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</si>
  <si>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</si>
  <si>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</si>
  <si>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</si>
  <si>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</si>
  <si>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</si>
  <si>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</si>
  <si>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</si>
  <si>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</si>
  <si>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</si>
  <si>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</si>
  <si>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</si>
  <si>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</si>
  <si>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</si>
  <si>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</si>
  <si>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Salamanca para las Mujeres
Estado Analítico de Ingresos
Del 1 de Enero al 31 de Diciembre de 2022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</si>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</sst>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7" fillId="0" borderId="15" xfId="9" applyFont="1" applyFill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topLeftCell="A16" zoomScaleNormal="100" workbookViewId="0">
      <selection activeCell="I30" sqref="I30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2" t="s">
        <v>50</v>
      </c>
      <c r="B1" s="53"/>
      <c r="C1" s="53"/>
      <c r="D1" s="53"/>
      <c r="E1" s="53"/>
      <c r="F1" s="53"/>
      <c r="G1" s="53"/>
      <c r="H1" s="54"/>
    </row>
    <row r="2" spans="1:9" s="3" customFormat="1" x14ac:dyDescent="0.2">
      <c r="A2" s="55" t="s">
        <v>14</v>
      </c>
      <c r="B2" s="56"/>
      <c r="C2" s="53" t="s">
        <v>22</v>
      </c>
      <c r="D2" s="53"/>
      <c r="E2" s="53"/>
      <c r="F2" s="53"/>
      <c r="G2" s="53"/>
      <c r="H2" s="61" t="s">
        <v>19</v>
      </c>
    </row>
    <row r="3" spans="1:9" s="1" customFormat="1" ht="24.95" customHeight="1" x14ac:dyDescent="0.2">
      <c r="A3" s="57"/>
      <c r="B3" s="58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2"/>
    </row>
    <row r="4" spans="1:9" s="1" customFormat="1" x14ac:dyDescent="0.2">
      <c r="A4" s="59"/>
      <c r="B4" s="60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4657500</v>
      </c>
      <c r="D13" s="22">
        <v>0</v>
      </c>
      <c r="E13" s="22">
        <f t="shared" si="2"/>
        <v>4657500</v>
      </c>
      <c r="F13" s="22">
        <v>3543125</v>
      </c>
      <c r="G13" s="22">
        <v>3543125</v>
      </c>
      <c r="H13" s="22">
        <f t="shared" si="3"/>
        <v>-1114375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591994.56999999995</v>
      </c>
      <c r="E14" s="22">
        <f t="shared" ref="E14" si="4">C14+D14</f>
        <v>591994.56999999995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4657500</v>
      </c>
      <c r="D16" s="23">
        <f t="shared" ref="D16:H16" si="6">SUM(D5:D14)</f>
        <v>591994.56999999995</v>
      </c>
      <c r="E16" s="23">
        <f t="shared" si="6"/>
        <v>5249494.57</v>
      </c>
      <c r="F16" s="23">
        <f t="shared" si="6"/>
        <v>3543125</v>
      </c>
      <c r="G16" s="11">
        <f t="shared" si="6"/>
        <v>3543125</v>
      </c>
      <c r="H16" s="12">
        <f t="shared" si="6"/>
        <v>-1114375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3" t="s">
        <v>23</v>
      </c>
      <c r="B18" s="64"/>
      <c r="C18" s="53" t="s">
        <v>22</v>
      </c>
      <c r="D18" s="53"/>
      <c r="E18" s="53"/>
      <c r="F18" s="53"/>
      <c r="G18" s="53"/>
      <c r="H18" s="61" t="s">
        <v>19</v>
      </c>
      <c r="I18" s="45" t="s">
        <v>46</v>
      </c>
    </row>
    <row r="19" spans="1:9" ht="22.5" x14ac:dyDescent="0.2">
      <c r="A19" s="65"/>
      <c r="B19" s="66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2"/>
      <c r="I19" s="45" t="s">
        <v>46</v>
      </c>
    </row>
    <row r="20" spans="1:9" x14ac:dyDescent="0.2">
      <c r="A20" s="67"/>
      <c r="B20" s="68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0" t="s">
        <v>48</v>
      </c>
      <c r="B31" s="51"/>
      <c r="C31" s="26">
        <f t="shared" ref="C31:H31" si="14">SUM(C32:C35)</f>
        <v>4657500</v>
      </c>
      <c r="D31" s="26">
        <f t="shared" si="14"/>
        <v>0</v>
      </c>
      <c r="E31" s="26">
        <f t="shared" si="14"/>
        <v>4657500</v>
      </c>
      <c r="F31" s="26">
        <f t="shared" si="14"/>
        <v>3543125</v>
      </c>
      <c r="G31" s="26">
        <f t="shared" si="14"/>
        <v>3543125</v>
      </c>
      <c r="H31" s="26">
        <f t="shared" si="14"/>
        <v>-1114375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4657500</v>
      </c>
      <c r="D35" s="25">
        <v>0</v>
      </c>
      <c r="E35" s="25">
        <f>C35+D35</f>
        <v>4657500</v>
      </c>
      <c r="F35" s="25">
        <v>3543125</v>
      </c>
      <c r="G35" s="25">
        <v>3543125</v>
      </c>
      <c r="H35" s="25">
        <f t="shared" ref="H35" si="16">G35-C35</f>
        <v>-1114375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591994.56999999995</v>
      </c>
      <c r="E37" s="26">
        <f t="shared" si="17"/>
        <v>591994.56999999995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591994.56999999995</v>
      </c>
      <c r="E38" s="25">
        <f>C38+D38</f>
        <v>591994.56999999995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4657500</v>
      </c>
      <c r="D39" s="23">
        <f t="shared" ref="D39:H39" si="18">SUM(D37+D31+D21)</f>
        <v>591994.56999999995</v>
      </c>
      <c r="E39" s="23">
        <f t="shared" si="18"/>
        <v>5249494.57</v>
      </c>
      <c r="F39" s="23">
        <f t="shared" si="18"/>
        <v>3543125</v>
      </c>
      <c r="G39" s="23">
        <f t="shared" si="18"/>
        <v>3543125</v>
      </c>
      <c r="H39" s="12">
        <f t="shared" si="18"/>
        <v>-1114375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9" t="s">
        <v>36</v>
      </c>
      <c r="C44" s="49"/>
      <c r="D44" s="49"/>
      <c r="E44" s="49"/>
      <c r="F44" s="49"/>
      <c r="G44" s="49"/>
      <c r="H44" s="49"/>
    </row>
    <row r="48" spans="1:9" x14ac:dyDescent="0.2">
      <c r="B48" s="47"/>
    </row>
    <row r="49" spans="2:2" x14ac:dyDescent="0.2">
      <c r="B49" s="48" t="s">
        <v>51</v>
      </c>
    </row>
    <row r="50" spans="2:2" x14ac:dyDescent="0.2">
      <c r="B50" s="48" t="s">
        <v>52</v>
      </c>
    </row>
    <row r="51" spans="2:2" x14ac:dyDescent="0.2">
      <c r="B51" s="48" t="s">
        <v>53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2023-01-25T18:09:07Z</cp:lastPrinted>
  <dcterms:created xsi:type="dcterms:W3CDTF">2012-12-11T20:48:19Z</dcterms:created>
  <dcterms:modified xsi:type="dcterms:W3CDTF">2023-01-25T18:09:13Z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