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2\"/>
    </mc:Choice>
  </mc:AlternateContent>
  <bookViews>
    <workbookView xWindow="0" yWindow="0" windowWidth="23040" windowHeight="952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20" i="62" l="1"/>
  <c r="C20" i="62"/>
  <c r="D103" i="62" l="1"/>
  <c r="D102" i="62" s="1"/>
  <c r="C103" i="62"/>
  <c r="C102" i="62" s="1"/>
  <c r="D96" i="62"/>
  <c r="C96" i="62"/>
  <c r="D37" i="62"/>
  <c r="D28" i="62"/>
  <c r="D43" i="62" l="1"/>
  <c r="D58" i="62"/>
  <c r="C58" i="62"/>
  <c r="D56" i="62"/>
  <c r="C56" i="62"/>
  <c r="D54" i="62"/>
  <c r="C54" i="62"/>
  <c r="D52" i="62"/>
  <c r="C52" i="62"/>
  <c r="D50" i="62"/>
  <c r="C50" i="62"/>
  <c r="D49" i="62" l="1"/>
  <c r="C49" i="62"/>
  <c r="F38" i="65"/>
  <c r="F37" i="65"/>
  <c r="D94" i="62"/>
  <c r="D93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4" i="62" l="1"/>
  <c r="C93" i="62" s="1"/>
  <c r="C219" i="60"/>
  <c r="C218" i="60" s="1"/>
  <c r="C204" i="60"/>
  <c r="C198" i="60"/>
  <c r="C195" i="60"/>
  <c r="C186" i="60"/>
  <c r="C185" i="60" s="1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60" i="60" l="1"/>
  <c r="C170" i="60"/>
  <c r="C127" i="60"/>
  <c r="C99" i="60"/>
  <c r="C98" i="60" s="1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1" i="62" l="1"/>
  <c r="D48" i="62" s="1"/>
  <c r="D113" i="62" s="1"/>
  <c r="C61" i="62"/>
  <c r="C48" i="62" s="1"/>
  <c r="C113" i="62" s="1"/>
  <c r="C43" i="62"/>
  <c r="C58" i="60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sharedStrings.xml><?xml version="1.0" encoding="utf-8"?>
<sst xmlns="http://schemas.openxmlformats.org/spreadsheetml/2006/main" count="986" uniqueCount="670">
  <si>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</si>
  <si>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</si>
  <si>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</si>
  <si>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</si>
  <si>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</si>
  <si>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</si>
  <si>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</si>
  <si>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</si>
  <si>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</si>
  <si>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</si>
  <si>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</si>
  <si>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</si>
  <si>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</si>
  <si>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</si>
  <si>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</si>
  <si>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</si>
  <si>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</si>
  <si>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</si>
  <si>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</si>
  <si>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</si>
  <si>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</si>
  <si>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</si>
  <si>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</si>
  <si>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</si>
  <si>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</si>
  <si>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</si>
  <si>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</si>
  <si>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</si>
  <si>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</si>
  <si>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</si>
  <si>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</si>
  <si>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</si>
  <si>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</si>
  <si>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</si>
  <si>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</si>
  <si>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</si>
  <si>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</si>
  <si>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</si>
  <si>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</si>
  <si>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</si>
  <si>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</si>
  <si>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</si>
  <si>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</si>
  <si>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</si>
  <si>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</si>
  <si>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</si>
  <si>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</si>
  <si>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</si>
  <si>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</si>
  <si>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</si>
  <si>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</si>
  <si>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</si>
  <si>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</si>
  <si>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</si>
  <si>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</si>
  <si>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</si>
  <si>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</si>
  <si>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</si>
  <si>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</si>
  <si>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</si>
  <si>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</si>
  <si>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</si>
  <si>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</si>
  <si>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</si>
  <si>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</si>
  <si>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</si>
  <si>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</si>
  <si>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</si>
  <si>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</si>
  <si>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</si>
  <si>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</si>
  <si>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</si>
  <si>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</si>
  <si>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</si>
  <si>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</si>
  <si>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</si>
  <si>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</si>
  <si>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</si>
  <si>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</si>
  <si>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</si>
  <si>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</si>
  <si>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</si>
  <si>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</si>
  <si>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</si>
  <si>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</si>
  <si>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</si>
  <si>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</si>
  <si>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</si>
  <si>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</si>
  <si>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</si>
  <si>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</si>
  <si>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</si>
  <si>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</si>
  <si>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</si>
  <si>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</si>
  <si>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</si>
  <si>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</si>
  <si>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</si>
  <si>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</si>
  <si>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</si>
  <si>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</si>
  <si>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</si>
  <si>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</si>
  <si>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</si>
  <si>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</si>
  <si>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</si>
  <si>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</si>
  <si>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</si>
  <si>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</si>
  <si>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</si>
  <si>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</si>
  <si>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</si>
  <si>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</si>
  <si>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</si>
  <si>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</si>
  <si>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</si>
  <si>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</si>
  <si>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</si>
  <si>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</si>
  <si>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</si>
  <si>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</si>
  <si>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</si>
  <si>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</si>
  <si>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</si>
  <si>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</si>
  <si>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</si>
  <si>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</si>
  <si>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</si>
  <si>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</si>
  <si>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</si>
  <si>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</si>
  <si>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</si>
  <si>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</si>
  <si>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</si>
  <si>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</si>
  <si>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</si>
  <si>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</si>
  <si>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</si>
  <si>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</si>
  <si>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</si>
  <si>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</si>
  <si>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</si>
  <si>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</si>
  <si>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</si>
  <si>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</si>
  <si>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</si>
  <si>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</si>
  <si>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</si>
  <si>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</si>
  <si>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</si>
  <si>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</si>
  <si>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</si>
  <si>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</si>
  <si>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</si>
  <si>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</si>
  <si>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</si>
  <si>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</si>
  <si>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</si>
  <si>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</si>
  <si>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</si>
  <si>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</si>
  <si>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</si>
  <si>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</si>
  <si>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</si>
  <si>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</si>
  <si>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</si>
  <si>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</si>
  <si>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</si>
  <si>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</si>
  <si>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</si>
  <si>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</si>
  <si>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</si>
  <si>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</si>
  <si>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</si>
  <si>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</si>
  <si>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</si>
  <si>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</si>
  <si>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</si>
  <si>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</si>
  <si>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</si>
  <si>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</si>
  <si>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</si>
  <si>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</si>
  <si>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</si>
  <si>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</si>
  <si>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</si>
  <si>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</si>
  <si>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</si>
  <si>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</si>
  <si>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</si>
  <si>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</si>
  <si>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</si>
  <si>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</si>
  <si>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</si>
  <si>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</si>
  <si>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</si>
  <si>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</si>
  <si>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</si>
  <si>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</si>
  <si>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</si>
  <si>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</si>
  <si>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</si>
  <si>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</si>
  <si>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</si>
  <si>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</si>
  <si>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</si>
  <si>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</si>
  <si>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</si>
  <si>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</si>
  <si>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</si>
  <si>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</si>
  <si>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</si>
  <si>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</si>
  <si>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</si>
  <si>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</si>
  <si>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</si>
  <si>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</si>
  <si>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</si>
  <si>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</si>
  <si>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</si>
  <si>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</si>
  <si>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</si>
  <si>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</si>
  <si>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</si>
  <si>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</si>
  <si>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</si>
  <si>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</si>
  <si>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</si>
  <si>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</si>
  <si>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</si>
  <si>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</si>
  <si>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</si>
  <si>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</si>
  <si>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</si>
  <si>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</si>
  <si>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</si>
  <si>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</si>
  <si>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</si>
  <si>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</si>
  <si>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</si>
  <si>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</si>
  <si>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</si>
  <si>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</si>
  <si>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</si>
  <si>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</si>
  <si>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</si>
  <si>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</si>
  <si>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</si>
  <si>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</si>
  <si>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</si>
  <si>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</si>
  <si>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</si>
  <si>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</si>
  <si>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</si>
  <si>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</si>
  <si>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</si>
  <si>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</si>
  <si>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</si>
  <si>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</si>
  <si>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</si>
  <si>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</si>
  <si>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</si>
  <si>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</si>
  <si>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</si>
  <si>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</si>
  <si>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</si>
  <si>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</si>
  <si>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</si>
  <si>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</si>
  <si>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</si>
  <si>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</si>
  <si>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</si>
  <si>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</si>
  <si>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</si>
  <si>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</si>
  <si>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</si>
  <si>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</si>
  <si>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</si>
  <si>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</si>
  <si>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</si>
  <si>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</si>
  <si>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</si>
  <si>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</si>
  <si>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</si>
  <si>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</si>
  <si>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</si>
  <si>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</si>
  <si>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</si>
  <si>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</si>
  <si>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</si>
  <si>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</si>
  <si>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</si>
  <si>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</si>
  <si>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</si>
  <si>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</si>
  <si>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</si>
  <si>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</si>
  <si>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</si>
  <si>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</si>
  <si>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</si>
  <si>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</si>
  <si>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</si>
  <si>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</si>
  <si>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</si>
  <si>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</si>
  <si>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</si>
  <si>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</si>
  <si>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</si>
  <si>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</si>
  <si>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</si>
  <si>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</si>
  <si>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</si>
  <si>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</si>
  <si>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</si>
  <si>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</si>
  <si>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</si>
  <si>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</si>
  <si>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</si>
  <si>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</si>
  <si>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</si>
  <si>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</si>
  <si>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</si>
  <si>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</si>
  <si>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</si>
  <si>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</si>
  <si>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</si>
  <si>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</si>
  <si>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</si>
  <si>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</si>
  <si>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</si>
  <si>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</si>
  <si>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</si>
  <si>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</si>
  <si>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</si>
  <si>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</si>
  <si>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</si>
  <si>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</si>
  <si>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</si>
  <si>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</si>
  <si>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</si>
  <si>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</si>
  <si>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</si>
  <si>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</si>
  <si>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</si>
  <si>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</si>
  <si>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</si>
  <si>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</si>
  <si>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</si>
  <si>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</si>
  <si>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</si>
  <si>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</si>
  <si>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</si>
  <si>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</si>
  <si>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</si>
  <si>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</si>
  <si>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</si>
  <si>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</si>
  <si>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</si>
  <si>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</si>
  <si>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</si>
  <si>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</si>
  <si>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</si>
  <si>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</si>
  <si>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</si>
  <si>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</si>
  <si>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</si>
  <si>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</si>
  <si>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</si>
  <si>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</si>
  <si>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</si>
  <si>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</si>
  <si>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</si>
  <si>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</si>
  <si>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</si>
  <si>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</si>
  <si>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</si>
  <si>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</si>
  <si>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</si>
  <si>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</si>
  <si>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</si>
  <si>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</si>
  <si>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</si>
  <si>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</si>
  <si>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</si>
  <si>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</si>
  <si>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</si>
  <si>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</si>
  <si>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</si>
  <si>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</si>
  <si>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</si>
  <si>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</si>
  <si>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</si>
  <si>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</si>
  <si>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</si>
  <si>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</si>
  <si>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</si>
  <si>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</si>
  <si>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</si>
  <si>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</si>
  <si>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</si>
  <si>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</si>
  <si>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</si>
  <si>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</si>
  <si>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</si>
  <si>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</si>
  <si>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</si>
  <si>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</si>
  <si>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</si>
  <si>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</si>
  <si>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</si>
  <si>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</si>
  <si>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</si>
  <si>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</si>
  <si>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</si>
  <si>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</si>
  <si>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</si>
  <si>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</si>
  <si>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</si>
  <si>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</si>
  <si>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</si>
  <si>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</si>
  <si>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</si>
  <si>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</si>
  <si>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</si>
  <si>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</si>
  <si>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</si>
  <si>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</si>
  <si>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</si>
  <si>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</si>
  <si>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</si>
  <si>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</si>
  <si>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</si>
  <si>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</si>
  <si>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</si>
  <si>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</si>
  <si>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</si>
  <si>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</si>
  <si>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</si>
  <si>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</si>
  <si>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</si>
  <si>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</si>
  <si>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</si>
  <si>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</si>
  <si>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</si>
  <si>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</si>
  <si>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</si>
  <si>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</si>
  <si>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</si>
  <si>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</si>
  <si>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</si>
  <si>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</si>
  <si>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</si>
  <si>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</si>
  <si>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</si>
  <si>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</si>
  <si>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</si>
  <si>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</si>
  <si>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</si>
  <si>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</si>
  <si>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</si>
  <si>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</si>
  <si>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</si>
  <si>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</si>
  <si>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</si>
  <si>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</si>
  <si>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</si>
  <si>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</si>
  <si>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</si>
  <si>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</si>
  <si>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</si>
  <si>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</si>
  <si>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</si>
  <si>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</si>
  <si>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</si>
  <si>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</si>
  <si>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</si>
  <si>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</si>
  <si>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</si>
  <si>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</si>
  <si>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</si>
  <si>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</si>
  <si>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</si>
  <si>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</si>
  <si>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</si>
  <si>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</si>
  <si>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</si>
  <si>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</si>
  <si>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</si>
  <si>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</si>
  <si>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</si>
  <si>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</si>
  <si>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</si>
  <si>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</si>
  <si>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</si>
  <si>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</si>
  <si>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</si>
  <si>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</si>
  <si>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</si>
  <si>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</si>
  <si>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</si>
  <si>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</si>
  <si>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</si>
  <si>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</si>
  <si>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</si>
  <si>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</si>
  <si>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</si>
  <si>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</si>
  <si>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</si>
  <si>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</si>
  <si>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</si>
  <si>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</si>
  <si>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</si>
  <si>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</si>
  <si>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</si>
  <si>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</si>
  <si>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</si>
  <si>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</si>
  <si>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</si>
  <si>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</si>
  <si>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</si>
  <si>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</si>
  <si>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</si>
  <si>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</si>
  <si>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</si>
  <si>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</si>
  <si>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</si>
  <si>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</si>
  <si>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</si>
  <si>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</si>
  <si>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</si>
  <si>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</si>
  <si>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</si>
  <si>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</si>
  <si>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</si>
  <si>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</si>
  <si>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</si>
  <si>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</si>
  <si>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</si>
  <si>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</si>
  <si>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</si>
  <si>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</si>
  <si>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</si>
  <si>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</si>
  <si>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</si>
  <si>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</si>
  <si>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</si>
  <si>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</si>
  <si>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</si>
  <si>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</si>
  <si>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</si>
  <si>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</si>
  <si>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</si>
  <si>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</si>
  <si>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</si>
  <si>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</si>
  <si>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</si>
  <si>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</si>
  <si>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</si>
  <si>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</si>
  <si>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</si>
  <si>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</si>
  <si>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</si>
  <si>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</si>
  <si>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</si>
  <si>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</si>
  <si>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</si>
  <si>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</si>
  <si>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</si>
  <si>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</si>
  <si>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</si>
  <si>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</si>
  <si>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</si>
  <si>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</si>
  <si>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</si>
  <si>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</si>
  <si>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</si>
  <si>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</si>
  <si>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</si>
  <si>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</si>
  <si>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</si>
  <si>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</si>
  <si>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</si>
  <si>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</si>
  <si>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</si>
  <si>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</si>
  <si>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</si>
  <si>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</si>
  <si>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</si>
  <si>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</si>
  <si>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</si>
  <si>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</si>
  <si>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</si>
  <si>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</si>
  <si>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</si>
  <si>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</si>
  <si>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</si>
  <si>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</si>
  <si>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</si>
  <si>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</si>
  <si>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</si>
  <si>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</si>
  <si>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</si>
  <si>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</si>
  <si>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</si>
  <si>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</si>
  <si>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</si>
  <si>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</si>
  <si>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</si>
  <si>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</si>
  <si>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</si>
  <si>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</si>
  <si>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</si>
  <si>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</si>
  <si>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</si>
  <si>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</si>
  <si>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</si>
  <si>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</si>
  <si>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</si>
  <si>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</si>
  <si>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</si>
  <si>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</si>
  <si>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</si>
  <si>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</si>
  <si>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</si>
  <si>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</si>
  <si>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</si>
  <si>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</si>
  <si>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</si>
  <si>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</si>
  <si>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</si>
  <si>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</si>
  <si>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</si>
  <si>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</si>
  <si>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</si>
  <si>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</si>
  <si>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</si>
  <si>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</si>
  <si>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</si>
  <si>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</si>
  <si>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</si>
  <si>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</si>
  <si>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</si>
  <si>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</si>
  <si>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</si>
  <si>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</si>
  <si>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</si>
  <si>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</si>
  <si>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</si>
  <si>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</si>
  <si>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</si>
  <si>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</si>
  <si>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</si>
  <si>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</si>
  <si>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</si>
  <si>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</si>
  <si>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</si>
  <si>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</si>
  <si>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</si>
  <si>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</si>
  <si>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</si>
  <si>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</si>
  <si>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</si>
  <si>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Instituto Municipal de Salamanca para las Mujeres</t>
  </si>
  <si>
    <t>Correspondiente del 1 de Enero 31 de Marzo de 2022</t>
  </si>
  <si>
    <t>AUTORIZA</t>
  </si>
  <si>
    <t>LICDA. MARIA GUADALUPE GOMEZ PEREZ</t>
  </si>
  <si>
    <t>DIRECTORA DEL INSTITUTO MUNICIPAL DE SALAMANCA PARA LAS MUJERES</t>
  </si>
  <si>
    <t>ELABORA</t>
  </si>
  <si>
    <t>C.P. JORGE CAMPOS ESTEVES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</si>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</sst>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19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</cellXfs>
  <cellStyles count="22">
    <cellStyle name="Hipervínculo" xfId="11" builtinId="8"/>
    <cellStyle name="Millares 2" xfId="1"/>
    <cellStyle name="Millares 2 2" xfId="15"/>
    <cellStyle name="Millares 2 2 2" xfId="21"/>
    <cellStyle name="Millares 2 2 3" xfId="19"/>
    <cellStyle name="Millares 2 3" xfId="16"/>
    <cellStyle name="Millares 2 3 2" xfId="20"/>
    <cellStyle name="Millares 2 4" xfId="18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220"/>
  <sheetViews>
    <sheetView zoomScaleNormal="100" zoomScaleSheetLayoutView="100" workbookViewId="0">
      <pane ySplit="5" topLeftCell="A16" activePane="bottomLeft" state="frozen"/>
      <selection activeCell="A14" sqref="A14:B14"/>
      <selection pane="bottomLeft" activeCell="B49" sqref="B49:B59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3" t="s">
        <v>662</v>
      </c>
      <c r="B1" s="153"/>
      <c r="C1" s="17"/>
      <c r="D1" s="14" t="s">
        <v>614</v>
      </c>
      <c r="E1" s="15">
        <v>2022</v>
      </c>
    </row>
    <row r="2" spans="1:5" ht="18.95" customHeight="1" x14ac:dyDescent="0.2">
      <c r="A2" s="154" t="s">
        <v>613</v>
      </c>
      <c r="B2" s="154"/>
      <c r="C2" s="36"/>
      <c r="D2" s="14" t="s">
        <v>615</v>
      </c>
      <c r="E2" s="17" t="s">
        <v>620</v>
      </c>
    </row>
    <row r="3" spans="1:5" ht="18.95" customHeight="1" x14ac:dyDescent="0.2">
      <c r="A3" s="155" t="s">
        <v>663</v>
      </c>
      <c r="B3" s="155"/>
      <c r="C3" s="17"/>
      <c r="D3" s="14" t="s">
        <v>616</v>
      </c>
      <c r="E3" s="15">
        <v>1</v>
      </c>
    </row>
    <row r="4" spans="1:5" s="101" customFormat="1" ht="18.95" customHeight="1" x14ac:dyDescent="0.2">
      <c r="A4" s="155" t="s">
        <v>635</v>
      </c>
      <c r="B4" s="155"/>
      <c r="C4" s="155"/>
      <c r="D4" s="155"/>
      <c r="E4" s="155"/>
    </row>
    <row r="5" spans="1:5" ht="15" customHeight="1" x14ac:dyDescent="0.2">
      <c r="A5" s="146" t="s">
        <v>41</v>
      </c>
      <c r="B5" s="14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102" t="s">
        <v>577</v>
      </c>
      <c r="B24" s="103" t="s">
        <v>306</v>
      </c>
    </row>
    <row r="25" spans="1:2" x14ac:dyDescent="0.2">
      <c r="A25" s="102" t="s">
        <v>578</v>
      </c>
      <c r="B25" s="103" t="s">
        <v>579</v>
      </c>
    </row>
    <row r="26" spans="1:2" s="101" customFormat="1" x14ac:dyDescent="0.2">
      <c r="A26" s="102" t="s">
        <v>580</v>
      </c>
      <c r="B26" s="103" t="s">
        <v>343</v>
      </c>
    </row>
    <row r="27" spans="1:2" x14ac:dyDescent="0.2">
      <c r="A27" s="102" t="s">
        <v>581</v>
      </c>
      <c r="B27" s="103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101" t="s">
        <v>637</v>
      </c>
    </row>
    <row r="49" spans="2:2" x14ac:dyDescent="0.2">
      <c r="B49" s="182"/>
    </row>
    <row r="50" spans="2:2" x14ac:dyDescent="0.2">
      <c r="B50" s="181" t="s">
        <v>664</v>
      </c>
    </row>
    <row r="51" spans="2:2" x14ac:dyDescent="0.2">
      <c r="B51" s="181" t="s">
        <v>665</v>
      </c>
    </row>
    <row r="52" spans="2:2" x14ac:dyDescent="0.2">
      <c r="B52" s="181" t="s">
        <v>666</v>
      </c>
    </row>
    <row r="53" spans="2:2" x14ac:dyDescent="0.2">
      <c r="B53" s="181"/>
    </row>
    <row r="54" spans="2:2" x14ac:dyDescent="0.2">
      <c r="B54" s="181"/>
    </row>
    <row r="55" spans="2:2" x14ac:dyDescent="0.2">
      <c r="B55" s="181"/>
    </row>
    <row r="56" spans="2:2" x14ac:dyDescent="0.2">
      <c r="B56" s="182"/>
    </row>
    <row r="57" spans="2:2" x14ac:dyDescent="0.2">
      <c r="B57" s="181" t="s">
        <v>667</v>
      </c>
    </row>
    <row r="58" spans="2:2" x14ac:dyDescent="0.2">
      <c r="B58" s="181" t="s">
        <v>668</v>
      </c>
    </row>
    <row r="59" spans="2:2" x14ac:dyDescent="0.2">
      <c r="B59" s="181" t="s">
        <v>669</v>
      </c>
    </row>
    <row r="207" spans="3:3" x14ac:dyDescent="0.2">
      <c r="C207" s="4">
        <v>0</v>
      </c>
    </row>
    <row r="209" spans="3:3" x14ac:dyDescent="0.2">
      <c r="C209" s="4">
        <v>0</v>
      </c>
    </row>
    <row r="210" spans="3:3" x14ac:dyDescent="0.2">
      <c r="C210" s="4">
        <v>0</v>
      </c>
    </row>
    <row r="211" spans="3:3" x14ac:dyDescent="0.2">
      <c r="C211" s="4">
        <v>0</v>
      </c>
    </row>
    <row r="212" spans="3:3" x14ac:dyDescent="0.2">
      <c r="C212" s="4">
        <v>0</v>
      </c>
    </row>
    <row r="213" spans="3:3" x14ac:dyDescent="0.2">
      <c r="C213" s="4">
        <v>0</v>
      </c>
    </row>
    <row r="214" spans="3:3" x14ac:dyDescent="0.2">
      <c r="C214" s="4">
        <v>0</v>
      </c>
    </row>
    <row r="215" spans="3:3" x14ac:dyDescent="0.2">
      <c r="C215" s="4">
        <v>0</v>
      </c>
    </row>
    <row r="216" spans="3:3" x14ac:dyDescent="0.2">
      <c r="C216" s="4">
        <v>0</v>
      </c>
    </row>
    <row r="217" spans="3:3" x14ac:dyDescent="0.2">
      <c r="C217" s="4">
        <v>0</v>
      </c>
    </row>
    <row r="220" spans="3:3" x14ac:dyDescent="0.2">
      <c r="C220" s="4">
        <v>0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workbookViewId="0">
      <selection activeCell="B25" sqref="B25:B35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59" t="s">
        <v>662</v>
      </c>
      <c r="B1" s="160"/>
      <c r="C1" s="161"/>
    </row>
    <row r="2" spans="1:3" s="37" customFormat="1" ht="18" customHeight="1" x14ac:dyDescent="0.25">
      <c r="A2" s="162" t="s">
        <v>625</v>
      </c>
      <c r="B2" s="163"/>
      <c r="C2" s="164"/>
    </row>
    <row r="3" spans="1:3" s="37" customFormat="1" ht="18" customHeight="1" x14ac:dyDescent="0.25">
      <c r="A3" s="162" t="s">
        <v>663</v>
      </c>
      <c r="B3" s="165"/>
      <c r="C3" s="164"/>
    </row>
    <row r="4" spans="1:3" s="40" customFormat="1" ht="18" customHeight="1" x14ac:dyDescent="0.2">
      <c r="A4" s="166" t="s">
        <v>626</v>
      </c>
      <c r="B4" s="167"/>
      <c r="C4" s="168"/>
    </row>
    <row r="5" spans="1:3" s="38" customFormat="1" x14ac:dyDescent="0.2">
      <c r="A5" s="58" t="s">
        <v>525</v>
      </c>
      <c r="B5" s="58"/>
      <c r="C5" s="59">
        <v>826250</v>
      </c>
    </row>
    <row r="6" spans="1:3" x14ac:dyDescent="0.2">
      <c r="A6" s="60"/>
      <c r="B6" s="61"/>
      <c r="C6" s="62"/>
    </row>
    <row r="7" spans="1:3" x14ac:dyDescent="0.2">
      <c r="A7" s="71" t="s">
        <v>526</v>
      </c>
      <c r="B7" s="71"/>
      <c r="C7" s="63">
        <f>SUM(C8:C13)</f>
        <v>0</v>
      </c>
    </row>
    <row r="8" spans="1:3" x14ac:dyDescent="0.2">
      <c r="A8" s="80" t="s">
        <v>527</v>
      </c>
      <c r="B8" s="79" t="s">
        <v>344</v>
      </c>
      <c r="C8" s="64">
        <v>0</v>
      </c>
    </row>
    <row r="9" spans="1:3" x14ac:dyDescent="0.2">
      <c r="A9" s="65" t="s">
        <v>528</v>
      </c>
      <c r="B9" s="66" t="s">
        <v>537</v>
      </c>
      <c r="C9" s="64">
        <v>0</v>
      </c>
    </row>
    <row r="10" spans="1:3" x14ac:dyDescent="0.2">
      <c r="A10" s="65" t="s">
        <v>529</v>
      </c>
      <c r="B10" s="66" t="s">
        <v>352</v>
      </c>
      <c r="C10" s="64">
        <v>0</v>
      </c>
    </row>
    <row r="11" spans="1:3" x14ac:dyDescent="0.2">
      <c r="A11" s="65" t="s">
        <v>530</v>
      </c>
      <c r="B11" s="66" t="s">
        <v>353</v>
      </c>
      <c r="C11" s="64">
        <v>0</v>
      </c>
    </row>
    <row r="12" spans="1:3" x14ac:dyDescent="0.2">
      <c r="A12" s="65" t="s">
        <v>531</v>
      </c>
      <c r="B12" s="66" t="s">
        <v>354</v>
      </c>
      <c r="C12" s="64">
        <v>0</v>
      </c>
    </row>
    <row r="13" spans="1:3" x14ac:dyDescent="0.2">
      <c r="A13" s="67" t="s">
        <v>532</v>
      </c>
      <c r="B13" s="68" t="s">
        <v>533</v>
      </c>
      <c r="C13" s="64">
        <v>0</v>
      </c>
    </row>
    <row r="14" spans="1:3" x14ac:dyDescent="0.2">
      <c r="A14" s="78"/>
      <c r="B14" s="69"/>
      <c r="C14" s="70"/>
    </row>
    <row r="15" spans="1:3" x14ac:dyDescent="0.2">
      <c r="A15" s="71" t="s">
        <v>83</v>
      </c>
      <c r="B15" s="61"/>
      <c r="C15" s="63">
        <f>SUM(C16:C18)</f>
        <v>0</v>
      </c>
    </row>
    <row r="16" spans="1:3" x14ac:dyDescent="0.2">
      <c r="A16" s="72">
        <v>3.1</v>
      </c>
      <c r="B16" s="66" t="s">
        <v>536</v>
      </c>
      <c r="C16" s="64">
        <v>0</v>
      </c>
    </row>
    <row r="17" spans="1:3" x14ac:dyDescent="0.2">
      <c r="A17" s="73">
        <v>3.2</v>
      </c>
      <c r="B17" s="66" t="s">
        <v>534</v>
      </c>
      <c r="C17" s="64">
        <v>0</v>
      </c>
    </row>
    <row r="18" spans="1:3" x14ac:dyDescent="0.2">
      <c r="A18" s="73">
        <v>3.3</v>
      </c>
      <c r="B18" s="68" t="s">
        <v>535</v>
      </c>
      <c r="C18" s="74">
        <v>0</v>
      </c>
    </row>
    <row r="19" spans="1:3" x14ac:dyDescent="0.2">
      <c r="A19" s="60"/>
      <c r="B19" s="75"/>
      <c r="C19" s="76"/>
    </row>
    <row r="20" spans="1:3" x14ac:dyDescent="0.2">
      <c r="A20" s="77" t="s">
        <v>82</v>
      </c>
      <c r="B20" s="77"/>
      <c r="C20" s="59">
        <f>C5+C7-C15</f>
        <v>826250</v>
      </c>
    </row>
    <row r="22" spans="1:3" x14ac:dyDescent="0.2">
      <c r="B22" s="39" t="s">
        <v>637</v>
      </c>
    </row>
    <row r="25" spans="1:3" x14ac:dyDescent="0.2">
      <c r="B25" s="192"/>
    </row>
    <row r="26" spans="1:3" x14ac:dyDescent="0.2">
      <c r="B26" s="191" t="s">
        <v>664</v>
      </c>
    </row>
    <row r="27" spans="1:3" x14ac:dyDescent="0.2">
      <c r="B27" s="191" t="s">
        <v>665</v>
      </c>
    </row>
    <row r="28" spans="1:3" x14ac:dyDescent="0.2">
      <c r="B28" s="191" t="s">
        <v>666</v>
      </c>
    </row>
    <row r="29" spans="1:3" x14ac:dyDescent="0.2">
      <c r="B29" s="191"/>
    </row>
    <row r="30" spans="1:3" x14ac:dyDescent="0.2">
      <c r="B30" s="191"/>
    </row>
    <row r="31" spans="1:3" x14ac:dyDescent="0.2">
      <c r="B31" s="191"/>
    </row>
    <row r="32" spans="1:3" x14ac:dyDescent="0.2">
      <c r="B32" s="192"/>
    </row>
    <row r="33" spans="2:2" x14ac:dyDescent="0.2">
      <c r="B33" s="191" t="s">
        <v>667</v>
      </c>
    </row>
    <row r="34" spans="2:2" x14ac:dyDescent="0.2">
      <c r="B34" s="191" t="s">
        <v>668</v>
      </c>
    </row>
    <row r="35" spans="2:2" x14ac:dyDescent="0.2">
      <c r="B35" s="191" t="s">
        <v>669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showGridLines="0" topLeftCell="A10" workbookViewId="0">
      <selection activeCell="B45" sqref="B45:B55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69" t="s">
        <v>662</v>
      </c>
      <c r="B1" s="170"/>
      <c r="C1" s="171"/>
    </row>
    <row r="2" spans="1:3" s="41" customFormat="1" ht="18.95" customHeight="1" x14ac:dyDescent="0.25">
      <c r="A2" s="172" t="s">
        <v>627</v>
      </c>
      <c r="B2" s="173"/>
      <c r="C2" s="174"/>
    </row>
    <row r="3" spans="1:3" s="41" customFormat="1" ht="18.95" customHeight="1" x14ac:dyDescent="0.25">
      <c r="A3" s="172" t="s">
        <v>663</v>
      </c>
      <c r="B3" s="175"/>
      <c r="C3" s="174"/>
    </row>
    <row r="4" spans="1:3" s="42" customFormat="1" x14ac:dyDescent="0.2">
      <c r="A4" s="166" t="s">
        <v>626</v>
      </c>
      <c r="B4" s="167"/>
      <c r="C4" s="168"/>
    </row>
    <row r="5" spans="1:3" x14ac:dyDescent="0.2">
      <c r="A5" s="89" t="s">
        <v>538</v>
      </c>
      <c r="B5" s="58"/>
      <c r="C5" s="82">
        <v>692609.78</v>
      </c>
    </row>
    <row r="6" spans="1:3" x14ac:dyDescent="0.2">
      <c r="A6" s="83"/>
      <c r="B6" s="61"/>
      <c r="C6" s="84"/>
    </row>
    <row r="7" spans="1:3" x14ac:dyDescent="0.2">
      <c r="A7" s="71" t="s">
        <v>539</v>
      </c>
      <c r="B7" s="85"/>
      <c r="C7" s="63">
        <f>SUM(C8:C28)</f>
        <v>5533.16</v>
      </c>
    </row>
    <row r="8" spans="1:3" x14ac:dyDescent="0.2">
      <c r="A8" s="136">
        <v>2.1</v>
      </c>
      <c r="B8" s="90" t="s">
        <v>372</v>
      </c>
      <c r="C8" s="91">
        <v>0</v>
      </c>
    </row>
    <row r="9" spans="1:3" x14ac:dyDescent="0.2">
      <c r="A9" s="136">
        <v>2.2000000000000002</v>
      </c>
      <c r="B9" s="90" t="s">
        <v>369</v>
      </c>
      <c r="C9" s="91">
        <v>0</v>
      </c>
    </row>
    <row r="10" spans="1:3" x14ac:dyDescent="0.2">
      <c r="A10" s="98">
        <v>2.2999999999999998</v>
      </c>
      <c r="B10" s="81" t="s">
        <v>239</v>
      </c>
      <c r="C10" s="91">
        <v>5533.16</v>
      </c>
    </row>
    <row r="11" spans="1:3" x14ac:dyDescent="0.2">
      <c r="A11" s="98">
        <v>2.4</v>
      </c>
      <c r="B11" s="81" t="s">
        <v>240</v>
      </c>
      <c r="C11" s="91">
        <v>0</v>
      </c>
    </row>
    <row r="12" spans="1:3" x14ac:dyDescent="0.2">
      <c r="A12" s="98">
        <v>2.5</v>
      </c>
      <c r="B12" s="81" t="s">
        <v>241</v>
      </c>
      <c r="C12" s="91">
        <v>0</v>
      </c>
    </row>
    <row r="13" spans="1:3" x14ac:dyDescent="0.2">
      <c r="A13" s="98">
        <v>2.6</v>
      </c>
      <c r="B13" s="81" t="s">
        <v>242</v>
      </c>
      <c r="C13" s="91">
        <v>0</v>
      </c>
    </row>
    <row r="14" spans="1:3" x14ac:dyDescent="0.2">
      <c r="A14" s="98">
        <v>2.7</v>
      </c>
      <c r="B14" s="81" t="s">
        <v>243</v>
      </c>
      <c r="C14" s="91">
        <v>0</v>
      </c>
    </row>
    <row r="15" spans="1:3" x14ac:dyDescent="0.2">
      <c r="A15" s="98">
        <v>2.8</v>
      </c>
      <c r="B15" s="81" t="s">
        <v>244</v>
      </c>
      <c r="C15" s="91">
        <v>0</v>
      </c>
    </row>
    <row r="16" spans="1:3" x14ac:dyDescent="0.2">
      <c r="A16" s="98">
        <v>2.9</v>
      </c>
      <c r="B16" s="81" t="s">
        <v>246</v>
      </c>
      <c r="C16" s="91">
        <v>0</v>
      </c>
    </row>
    <row r="17" spans="1:3" x14ac:dyDescent="0.2">
      <c r="A17" s="98" t="s">
        <v>540</v>
      </c>
      <c r="B17" s="81" t="s">
        <v>541</v>
      </c>
      <c r="C17" s="91">
        <v>0</v>
      </c>
    </row>
    <row r="18" spans="1:3" x14ac:dyDescent="0.2">
      <c r="A18" s="98" t="s">
        <v>570</v>
      </c>
      <c r="B18" s="81" t="s">
        <v>248</v>
      </c>
      <c r="C18" s="91">
        <v>0</v>
      </c>
    </row>
    <row r="19" spans="1:3" x14ac:dyDescent="0.2">
      <c r="A19" s="98" t="s">
        <v>571</v>
      </c>
      <c r="B19" s="81" t="s">
        <v>542</v>
      </c>
      <c r="C19" s="91">
        <v>0</v>
      </c>
    </row>
    <row r="20" spans="1:3" x14ac:dyDescent="0.2">
      <c r="A20" s="98" t="s">
        <v>572</v>
      </c>
      <c r="B20" s="81" t="s">
        <v>543</v>
      </c>
      <c r="C20" s="91">
        <v>0</v>
      </c>
    </row>
    <row r="21" spans="1:3" x14ac:dyDescent="0.2">
      <c r="A21" s="98" t="s">
        <v>573</v>
      </c>
      <c r="B21" s="81" t="s">
        <v>544</v>
      </c>
      <c r="C21" s="91">
        <v>0</v>
      </c>
    </row>
    <row r="22" spans="1:3" x14ac:dyDescent="0.2">
      <c r="A22" s="98" t="s">
        <v>545</v>
      </c>
      <c r="B22" s="81" t="s">
        <v>546</v>
      </c>
      <c r="C22" s="91">
        <v>0</v>
      </c>
    </row>
    <row r="23" spans="1:3" x14ac:dyDescent="0.2">
      <c r="A23" s="98" t="s">
        <v>547</v>
      </c>
      <c r="B23" s="81" t="s">
        <v>548</v>
      </c>
      <c r="C23" s="91">
        <v>0</v>
      </c>
    </row>
    <row r="24" spans="1:3" x14ac:dyDescent="0.2">
      <c r="A24" s="98" t="s">
        <v>549</v>
      </c>
      <c r="B24" s="81" t="s">
        <v>550</v>
      </c>
      <c r="C24" s="91">
        <v>0</v>
      </c>
    </row>
    <row r="25" spans="1:3" x14ac:dyDescent="0.2">
      <c r="A25" s="98" t="s">
        <v>551</v>
      </c>
      <c r="B25" s="81" t="s">
        <v>552</v>
      </c>
      <c r="C25" s="91">
        <v>0</v>
      </c>
    </row>
    <row r="26" spans="1:3" x14ac:dyDescent="0.2">
      <c r="A26" s="98" t="s">
        <v>553</v>
      </c>
      <c r="B26" s="81" t="s">
        <v>554</v>
      </c>
      <c r="C26" s="91">
        <v>0</v>
      </c>
    </row>
    <row r="27" spans="1:3" x14ac:dyDescent="0.2">
      <c r="A27" s="98" t="s">
        <v>555</v>
      </c>
      <c r="B27" s="81" t="s">
        <v>556</v>
      </c>
      <c r="C27" s="91">
        <v>0</v>
      </c>
    </row>
    <row r="28" spans="1:3" x14ac:dyDescent="0.2">
      <c r="A28" s="98" t="s">
        <v>557</v>
      </c>
      <c r="B28" s="90" t="s">
        <v>558</v>
      </c>
      <c r="C28" s="91">
        <v>0</v>
      </c>
    </row>
    <row r="29" spans="1:3" x14ac:dyDescent="0.2">
      <c r="A29" s="99"/>
      <c r="B29" s="92"/>
      <c r="C29" s="93"/>
    </row>
    <row r="30" spans="1:3" x14ac:dyDescent="0.2">
      <c r="A30" s="94" t="s">
        <v>559</v>
      </c>
      <c r="B30" s="95"/>
      <c r="C30" s="96">
        <f>SUM(C31:C37)</f>
        <v>0</v>
      </c>
    </row>
    <row r="31" spans="1:3" x14ac:dyDescent="0.2">
      <c r="A31" s="98" t="s">
        <v>560</v>
      </c>
      <c r="B31" s="81" t="s">
        <v>441</v>
      </c>
      <c r="C31" s="91">
        <v>0</v>
      </c>
    </row>
    <row r="32" spans="1:3" x14ac:dyDescent="0.2">
      <c r="A32" s="98" t="s">
        <v>561</v>
      </c>
      <c r="B32" s="81" t="s">
        <v>80</v>
      </c>
      <c r="C32" s="91">
        <v>0</v>
      </c>
    </row>
    <row r="33" spans="1:3" x14ac:dyDescent="0.2">
      <c r="A33" s="98" t="s">
        <v>562</v>
      </c>
      <c r="B33" s="81" t="s">
        <v>451</v>
      </c>
      <c r="C33" s="91">
        <v>0</v>
      </c>
    </row>
    <row r="34" spans="1:3" x14ac:dyDescent="0.2">
      <c r="A34" s="98" t="s">
        <v>563</v>
      </c>
      <c r="B34" s="81" t="s">
        <v>564</v>
      </c>
      <c r="C34" s="91">
        <v>0</v>
      </c>
    </row>
    <row r="35" spans="1:3" x14ac:dyDescent="0.2">
      <c r="A35" s="98" t="s">
        <v>565</v>
      </c>
      <c r="B35" s="81" t="s">
        <v>566</v>
      </c>
      <c r="C35" s="91">
        <v>0</v>
      </c>
    </row>
    <row r="36" spans="1:3" x14ac:dyDescent="0.2">
      <c r="A36" s="98" t="s">
        <v>567</v>
      </c>
      <c r="B36" s="81" t="s">
        <v>459</v>
      </c>
      <c r="C36" s="91">
        <v>0</v>
      </c>
    </row>
    <row r="37" spans="1:3" x14ac:dyDescent="0.2">
      <c r="A37" s="98" t="s">
        <v>568</v>
      </c>
      <c r="B37" s="90" t="s">
        <v>569</v>
      </c>
      <c r="C37" s="97">
        <v>0</v>
      </c>
    </row>
    <row r="38" spans="1:3" x14ac:dyDescent="0.2">
      <c r="A38" s="83"/>
      <c r="B38" s="86"/>
      <c r="C38" s="87"/>
    </row>
    <row r="39" spans="1:3" x14ac:dyDescent="0.2">
      <c r="A39" s="88" t="s">
        <v>84</v>
      </c>
      <c r="B39" s="58"/>
      <c r="C39" s="59">
        <f>C5-C7+C30</f>
        <v>687076.62</v>
      </c>
    </row>
    <row r="41" spans="1:3" x14ac:dyDescent="0.2">
      <c r="B41" s="39" t="s">
        <v>637</v>
      </c>
    </row>
    <row r="45" spans="1:3" x14ac:dyDescent="0.2">
      <c r="B45" s="194"/>
    </row>
    <row r="46" spans="1:3" x14ac:dyDescent="0.2">
      <c r="B46" s="193" t="s">
        <v>664</v>
      </c>
    </row>
    <row r="47" spans="1:3" x14ac:dyDescent="0.2">
      <c r="B47" s="193" t="s">
        <v>665</v>
      </c>
    </row>
    <row r="48" spans="1:3" x14ac:dyDescent="0.2">
      <c r="B48" s="193" t="s">
        <v>666</v>
      </c>
    </row>
    <row r="49" spans="2:2" x14ac:dyDescent="0.2">
      <c r="B49" s="193"/>
    </row>
    <row r="50" spans="2:2" x14ac:dyDescent="0.2">
      <c r="B50" s="193"/>
    </row>
    <row r="51" spans="2:2" x14ac:dyDescent="0.2">
      <c r="B51" s="193"/>
    </row>
    <row r="52" spans="2:2" x14ac:dyDescent="0.2">
      <c r="B52" s="194"/>
    </row>
    <row r="53" spans="2:2" x14ac:dyDescent="0.2">
      <c r="B53" s="193" t="s">
        <v>667</v>
      </c>
    </row>
    <row r="54" spans="2:2" x14ac:dyDescent="0.2">
      <c r="B54" s="193" t="s">
        <v>668</v>
      </c>
    </row>
    <row r="55" spans="2:2" x14ac:dyDescent="0.2">
      <c r="B55" s="193" t="s">
        <v>669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16" workbookViewId="0">
      <selection activeCell="B57" sqref="B57:B67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8" t="s">
        <v>662</v>
      </c>
      <c r="B1" s="176"/>
      <c r="C1" s="176"/>
      <c r="D1" s="176"/>
      <c r="E1" s="176"/>
      <c r="F1" s="176"/>
      <c r="G1" s="27" t="s">
        <v>617</v>
      </c>
      <c r="H1" s="28">
        <v>2022</v>
      </c>
    </row>
    <row r="2" spans="1:10" ht="18.95" customHeight="1" x14ac:dyDescent="0.2">
      <c r="A2" s="158" t="s">
        <v>628</v>
      </c>
      <c r="B2" s="176"/>
      <c r="C2" s="176"/>
      <c r="D2" s="176"/>
      <c r="E2" s="176"/>
      <c r="F2" s="176"/>
      <c r="G2" s="27" t="s">
        <v>618</v>
      </c>
      <c r="H2" s="28" t="s">
        <v>620</v>
      </c>
    </row>
    <row r="3" spans="1:10" ht="18.95" customHeight="1" x14ac:dyDescent="0.2">
      <c r="A3" s="177" t="s">
        <v>663</v>
      </c>
      <c r="B3" s="178"/>
      <c r="C3" s="178"/>
      <c r="D3" s="178"/>
      <c r="E3" s="178"/>
      <c r="F3" s="178"/>
      <c r="G3" s="27" t="s">
        <v>619</v>
      </c>
      <c r="H3" s="28">
        <v>1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0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0</v>
      </c>
      <c r="E46" s="34">
        <v>0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0</v>
      </c>
      <c r="E48" s="34">
        <v>0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0</v>
      </c>
      <c r="E49" s="34">
        <v>0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0</v>
      </c>
      <c r="E50" s="34">
        <v>0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0</v>
      </c>
      <c r="E51" s="34">
        <v>0</v>
      </c>
      <c r="F51" s="34">
        <f t="shared" si="0"/>
        <v>0</v>
      </c>
    </row>
    <row r="53" spans="1:6" x14ac:dyDescent="0.2">
      <c r="B53" s="29" t="s">
        <v>637</v>
      </c>
    </row>
    <row r="57" spans="1:6" x14ac:dyDescent="0.2">
      <c r="B57" s="196"/>
    </row>
    <row r="58" spans="1:6" x14ac:dyDescent="0.2">
      <c r="B58" s="195" t="s">
        <v>664</v>
      </c>
    </row>
    <row r="59" spans="1:6" x14ac:dyDescent="0.2">
      <c r="B59" s="195" t="s">
        <v>665</v>
      </c>
    </row>
    <row r="60" spans="1:6" x14ac:dyDescent="0.2">
      <c r="B60" s="195" t="s">
        <v>666</v>
      </c>
    </row>
    <row r="61" spans="1:6" x14ac:dyDescent="0.2">
      <c r="B61" s="195"/>
    </row>
    <row r="62" spans="1:6" x14ac:dyDescent="0.2">
      <c r="B62" s="195"/>
    </row>
    <row r="63" spans="1:6" x14ac:dyDescent="0.2">
      <c r="B63" s="195"/>
    </row>
    <row r="64" spans="1:6" x14ac:dyDescent="0.2">
      <c r="B64" s="196"/>
    </row>
    <row r="65" spans="2:2" x14ac:dyDescent="0.2">
      <c r="B65" s="195" t="s">
        <v>667</v>
      </c>
    </row>
    <row r="66" spans="2:2" x14ac:dyDescent="0.2">
      <c r="B66" s="195" t="s">
        <v>668</v>
      </c>
    </row>
    <row r="67" spans="2:2" x14ac:dyDescent="0.2">
      <c r="B67" s="195" t="s">
        <v>669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3" t="s">
        <v>50</v>
      </c>
      <c r="C1" s="124"/>
      <c r="D1" s="124"/>
      <c r="E1" s="125"/>
    </row>
    <row r="2" spans="1:8" ht="15" customHeight="1" x14ac:dyDescent="0.2">
      <c r="A2" s="2" t="s">
        <v>31</v>
      </c>
    </row>
    <row r="3" spans="1:8" x14ac:dyDescent="0.2">
      <c r="A3" s="1"/>
    </row>
    <row r="4" spans="1:8" s="127" customFormat="1" x14ac:dyDescent="0.2">
      <c r="A4" s="126" t="s">
        <v>33</v>
      </c>
    </row>
    <row r="5" spans="1:8" s="127" customFormat="1" ht="39.950000000000003" customHeight="1" x14ac:dyDescent="0.2">
      <c r="A5" s="179" t="s">
        <v>34</v>
      </c>
      <c r="B5" s="179"/>
      <c r="C5" s="179"/>
      <c r="D5" s="179"/>
      <c r="E5" s="179"/>
      <c r="H5" s="128"/>
    </row>
    <row r="6" spans="1:8" s="127" customFormat="1" x14ac:dyDescent="0.2">
      <c r="A6" s="129"/>
      <c r="B6" s="129"/>
      <c r="C6" s="129"/>
      <c r="D6" s="129"/>
      <c r="H6" s="128"/>
    </row>
    <row r="7" spans="1:8" s="127" customFormat="1" ht="12.75" x14ac:dyDescent="0.2">
      <c r="A7" s="128" t="s">
        <v>35</v>
      </c>
      <c r="B7" s="128"/>
      <c r="C7" s="128"/>
      <c r="D7" s="128"/>
    </row>
    <row r="8" spans="1:8" s="127" customFormat="1" x14ac:dyDescent="0.2">
      <c r="A8" s="128"/>
      <c r="B8" s="128"/>
      <c r="C8" s="128"/>
      <c r="D8" s="128"/>
    </row>
    <row r="9" spans="1:8" s="127" customFormat="1" x14ac:dyDescent="0.2">
      <c r="A9" s="142" t="s">
        <v>125</v>
      </c>
      <c r="B9" s="128"/>
      <c r="C9" s="128"/>
      <c r="D9" s="128"/>
    </row>
    <row r="10" spans="1:8" s="127" customFormat="1" ht="26.1" customHeight="1" x14ac:dyDescent="0.2">
      <c r="A10" s="130" t="s">
        <v>600</v>
      </c>
      <c r="B10" s="180" t="s">
        <v>36</v>
      </c>
      <c r="C10" s="180"/>
      <c r="D10" s="180"/>
      <c r="E10" s="180"/>
    </row>
    <row r="11" spans="1:8" s="127" customFormat="1" ht="12.95" customHeight="1" x14ac:dyDescent="0.2">
      <c r="A11" s="131" t="s">
        <v>601</v>
      </c>
      <c r="B11" s="132" t="s">
        <v>37</v>
      </c>
      <c r="C11" s="132"/>
      <c r="D11" s="132"/>
      <c r="E11" s="132"/>
    </row>
    <row r="12" spans="1:8" s="127" customFormat="1" ht="26.1" customHeight="1" x14ac:dyDescent="0.2">
      <c r="A12" s="131" t="s">
        <v>602</v>
      </c>
      <c r="B12" s="180" t="s">
        <v>38</v>
      </c>
      <c r="C12" s="180"/>
      <c r="D12" s="180"/>
      <c r="E12" s="180"/>
    </row>
    <row r="13" spans="1:8" s="127" customFormat="1" ht="26.1" customHeight="1" x14ac:dyDescent="0.2">
      <c r="A13" s="131" t="s">
        <v>603</v>
      </c>
      <c r="B13" s="180" t="s">
        <v>39</v>
      </c>
      <c r="C13" s="180"/>
      <c r="D13" s="180"/>
      <c r="E13" s="180"/>
    </row>
    <row r="14" spans="1:8" s="127" customFormat="1" ht="11.25" customHeight="1" x14ac:dyDescent="0.2">
      <c r="A14" s="133"/>
      <c r="B14" s="134"/>
      <c r="C14" s="134"/>
      <c r="D14" s="134"/>
      <c r="E14" s="134"/>
    </row>
    <row r="15" spans="1:8" s="127" customFormat="1" ht="39" customHeight="1" x14ac:dyDescent="0.2">
      <c r="A15" s="130" t="s">
        <v>604</v>
      </c>
      <c r="B15" s="132" t="s">
        <v>40</v>
      </c>
    </row>
    <row r="16" spans="1:8" s="127" customFormat="1" ht="12.95" customHeight="1" x14ac:dyDescent="0.2">
      <c r="A16" s="131" t="s">
        <v>605</v>
      </c>
    </row>
    <row r="17" spans="1:4" s="127" customFormat="1" ht="12.95" customHeight="1" x14ac:dyDescent="0.2">
      <c r="A17" s="132"/>
    </row>
    <row r="18" spans="1:4" s="127" customFormat="1" ht="12.95" customHeight="1" x14ac:dyDescent="0.2">
      <c r="A18" s="142" t="s">
        <v>97</v>
      </c>
    </row>
    <row r="19" spans="1:4" s="127" customFormat="1" ht="12.95" customHeight="1" x14ac:dyDescent="0.2">
      <c r="A19" s="135" t="s">
        <v>606</v>
      </c>
    </row>
    <row r="20" spans="1:4" s="127" customFormat="1" ht="12.95" customHeight="1" x14ac:dyDescent="0.2">
      <c r="A20" s="135" t="s">
        <v>607</v>
      </c>
    </row>
    <row r="21" spans="1:4" s="127" customFormat="1" x14ac:dyDescent="0.2">
      <c r="A21" s="128"/>
    </row>
    <row r="22" spans="1:4" s="127" customFormat="1" x14ac:dyDescent="0.2">
      <c r="A22" s="128" t="s">
        <v>520</v>
      </c>
      <c r="B22" s="128"/>
      <c r="C22" s="128"/>
      <c r="D22" s="128"/>
    </row>
    <row r="23" spans="1:4" s="127" customFormat="1" x14ac:dyDescent="0.2">
      <c r="A23" s="128" t="s">
        <v>521</v>
      </c>
      <c r="B23" s="128"/>
      <c r="C23" s="128"/>
      <c r="D23" s="128"/>
    </row>
    <row r="24" spans="1:4" s="127" customFormat="1" x14ac:dyDescent="0.2">
      <c r="A24" s="128" t="s">
        <v>522</v>
      </c>
      <c r="B24" s="128"/>
      <c r="C24" s="128"/>
      <c r="D24" s="128"/>
    </row>
    <row r="25" spans="1:4" s="127" customFormat="1" x14ac:dyDescent="0.2">
      <c r="A25" s="128" t="s">
        <v>523</v>
      </c>
      <c r="B25" s="128"/>
      <c r="C25" s="128"/>
      <c r="D25" s="128"/>
    </row>
    <row r="26" spans="1:4" s="127" customFormat="1" x14ac:dyDescent="0.2">
      <c r="A26" s="128" t="s">
        <v>524</v>
      </c>
      <c r="B26" s="128"/>
      <c r="C26" s="128"/>
      <c r="D26" s="128"/>
    </row>
    <row r="27" spans="1:4" s="127" customFormat="1" x14ac:dyDescent="0.2">
      <c r="A27" s="128"/>
      <c r="B27" s="128"/>
      <c r="C27" s="128"/>
      <c r="D27" s="128"/>
    </row>
    <row r="28" spans="1:4" s="127" customFormat="1" ht="12" x14ac:dyDescent="0.2">
      <c r="A28" s="133" t="s">
        <v>98</v>
      </c>
      <c r="B28" s="128"/>
      <c r="C28" s="128"/>
      <c r="D28" s="128"/>
    </row>
    <row r="29" spans="1:4" s="127" customFormat="1" x14ac:dyDescent="0.2">
      <c r="A29" s="128"/>
      <c r="B29" s="128"/>
      <c r="C29" s="128"/>
      <c r="D29" s="12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topLeftCell="A121" zoomScale="106" zoomScaleNormal="106" workbookViewId="0">
      <selection activeCell="B155" sqref="B155:B16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6" t="s">
        <v>662</v>
      </c>
      <c r="B1" s="157"/>
      <c r="C1" s="157"/>
      <c r="D1" s="157"/>
      <c r="E1" s="157"/>
      <c r="F1" s="157"/>
      <c r="G1" s="14" t="s">
        <v>617</v>
      </c>
      <c r="H1" s="25">
        <v>2022</v>
      </c>
    </row>
    <row r="2" spans="1:8" s="16" customFormat="1" ht="18.95" customHeight="1" x14ac:dyDescent="0.25">
      <c r="A2" s="156" t="s">
        <v>621</v>
      </c>
      <c r="B2" s="157"/>
      <c r="C2" s="157"/>
      <c r="D2" s="157"/>
      <c r="E2" s="157"/>
      <c r="F2" s="157"/>
      <c r="G2" s="14" t="s">
        <v>618</v>
      </c>
      <c r="H2" s="25" t="s">
        <v>620</v>
      </c>
    </row>
    <row r="3" spans="1:8" s="16" customFormat="1" ht="18.95" customHeight="1" x14ac:dyDescent="0.25">
      <c r="A3" s="156" t="s">
        <v>663</v>
      </c>
      <c r="B3" s="157"/>
      <c r="C3" s="157"/>
      <c r="D3" s="157"/>
      <c r="E3" s="157"/>
      <c r="F3" s="157"/>
      <c r="G3" s="14" t="s">
        <v>619</v>
      </c>
      <c r="H3" s="25">
        <v>1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655898.32000000007</v>
      </c>
      <c r="D62" s="24">
        <f t="shared" ref="D62:E62" si="0">SUM(D63:D70)</f>
        <v>0</v>
      </c>
      <c r="E62" s="24">
        <f t="shared" si="0"/>
        <v>-194421.14</v>
      </c>
    </row>
    <row r="63" spans="1:9" x14ac:dyDescent="0.2">
      <c r="A63" s="22">
        <v>1241</v>
      </c>
      <c r="B63" s="20" t="s">
        <v>239</v>
      </c>
      <c r="C63" s="24">
        <v>271654.52</v>
      </c>
      <c r="D63" s="24">
        <v>0</v>
      </c>
      <c r="E63" s="24">
        <v>-94421.82</v>
      </c>
    </row>
    <row r="64" spans="1:9" x14ac:dyDescent="0.2">
      <c r="A64" s="22">
        <v>1242</v>
      </c>
      <c r="B64" s="20" t="s">
        <v>240</v>
      </c>
      <c r="C64" s="24">
        <v>20367.79</v>
      </c>
      <c r="D64" s="24">
        <v>0</v>
      </c>
      <c r="E64" s="24">
        <v>-2432.89</v>
      </c>
    </row>
    <row r="65" spans="1:9" x14ac:dyDescent="0.2">
      <c r="A65" s="22">
        <v>1243</v>
      </c>
      <c r="B65" s="20" t="s">
        <v>241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356900</v>
      </c>
      <c r="D66" s="24">
        <v>0</v>
      </c>
      <c r="E66" s="24">
        <v>-95173.33</v>
      </c>
    </row>
    <row r="67" spans="1:9" x14ac:dyDescent="0.2">
      <c r="A67" s="22">
        <v>1245</v>
      </c>
      <c r="B67" s="20" t="s">
        <v>243</v>
      </c>
      <c r="C67" s="24">
        <v>485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6491.01</v>
      </c>
      <c r="D68" s="24">
        <v>0</v>
      </c>
      <c r="E68" s="24">
        <v>-2393.1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25212</v>
      </c>
      <c r="D74" s="24">
        <f>SUM(D75:D79)</f>
        <v>0</v>
      </c>
      <c r="E74" s="24">
        <f>SUM(E75:E79)</f>
        <v>22690.799999999999</v>
      </c>
    </row>
    <row r="75" spans="1:9" x14ac:dyDescent="0.2">
      <c r="A75" s="22">
        <v>1251</v>
      </c>
      <c r="B75" s="20" t="s">
        <v>249</v>
      </c>
      <c r="C75" s="24">
        <v>25212</v>
      </c>
      <c r="D75" s="24">
        <v>0</v>
      </c>
      <c r="E75" s="24">
        <v>22690.799999999999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23441.279999999999</v>
      </c>
      <c r="D110" s="24">
        <f>SUM(D111:D119)</f>
        <v>23441.279999999999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10874</v>
      </c>
      <c r="D112" s="24">
        <f t="shared" ref="D112:D119" si="1">C112</f>
        <v>10874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12567.28</v>
      </c>
      <c r="D117" s="24">
        <f t="shared" si="1"/>
        <v>12567.28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  <row r="155" spans="1:3" x14ac:dyDescent="0.2">
      <c r="B155" s="184"/>
    </row>
    <row r="156" spans="1:3" x14ac:dyDescent="0.2">
      <c r="B156" s="183" t="s">
        <v>664</v>
      </c>
    </row>
    <row r="157" spans="1:3" x14ac:dyDescent="0.2">
      <c r="B157" s="183" t="s">
        <v>665</v>
      </c>
    </row>
    <row r="158" spans="1:3" x14ac:dyDescent="0.2">
      <c r="B158" s="183" t="s">
        <v>666</v>
      </c>
    </row>
    <row r="159" spans="1:3" x14ac:dyDescent="0.2">
      <c r="B159" s="183"/>
    </row>
    <row r="160" spans="1:3" x14ac:dyDescent="0.2">
      <c r="B160" s="183"/>
    </row>
    <row r="161" spans="2:2" x14ac:dyDescent="0.2">
      <c r="B161" s="183"/>
    </row>
    <row r="162" spans="2:2" x14ac:dyDescent="0.2">
      <c r="B162" s="184"/>
    </row>
    <row r="163" spans="2:2" x14ac:dyDescent="0.2">
      <c r="B163" s="183" t="s">
        <v>667</v>
      </c>
    </row>
    <row r="164" spans="2:2" x14ac:dyDescent="0.2">
      <c r="B164" s="183" t="s">
        <v>668</v>
      </c>
    </row>
    <row r="165" spans="2:2" x14ac:dyDescent="0.2">
      <c r="B165" s="183" t="s">
        <v>669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A3" s="107"/>
      <c r="B3" s="108"/>
    </row>
    <row r="4" spans="1:2" ht="15" customHeight="1" x14ac:dyDescent="0.2">
      <c r="A4" s="109" t="s">
        <v>1</v>
      </c>
      <c r="B4" s="110" t="s">
        <v>78</v>
      </c>
    </row>
    <row r="5" spans="1:2" ht="15" customHeight="1" x14ac:dyDescent="0.2">
      <c r="A5" s="111"/>
      <c r="B5" s="110" t="s">
        <v>51</v>
      </c>
    </row>
    <row r="6" spans="1:2" ht="15" customHeight="1" x14ac:dyDescent="0.2">
      <c r="A6" s="111"/>
      <c r="B6" s="112" t="s">
        <v>149</v>
      </c>
    </row>
    <row r="7" spans="1:2" ht="15" customHeight="1" x14ac:dyDescent="0.2">
      <c r="A7" s="111"/>
      <c r="B7" s="110" t="s">
        <v>52</v>
      </c>
    </row>
    <row r="8" spans="1:2" x14ac:dyDescent="0.2">
      <c r="A8" s="111"/>
    </row>
    <row r="9" spans="1:2" ht="15" customHeight="1" x14ac:dyDescent="0.2">
      <c r="A9" s="109" t="s">
        <v>3</v>
      </c>
      <c r="B9" s="110" t="s">
        <v>595</v>
      </c>
    </row>
    <row r="10" spans="1:2" ht="15" customHeight="1" x14ac:dyDescent="0.2">
      <c r="A10" s="111"/>
      <c r="B10" s="110" t="s">
        <v>596</v>
      </c>
    </row>
    <row r="11" spans="1:2" ht="15" customHeight="1" x14ac:dyDescent="0.2">
      <c r="A11" s="111"/>
      <c r="B11" s="110" t="s">
        <v>127</v>
      </c>
    </row>
    <row r="12" spans="1:2" ht="15" customHeight="1" x14ac:dyDescent="0.2">
      <c r="A12" s="111"/>
      <c r="B12" s="110" t="s">
        <v>126</v>
      </c>
    </row>
    <row r="13" spans="1:2" ht="15" customHeight="1" x14ac:dyDescent="0.2">
      <c r="A13" s="111"/>
      <c r="B13" s="110" t="s">
        <v>128</v>
      </c>
    </row>
    <row r="14" spans="1:2" x14ac:dyDescent="0.2">
      <c r="A14" s="111"/>
    </row>
    <row r="15" spans="1:2" ht="15" customHeight="1" x14ac:dyDescent="0.2">
      <c r="A15" s="109" t="s">
        <v>5</v>
      </c>
      <c r="B15" s="113" t="s">
        <v>53</v>
      </c>
    </row>
    <row r="16" spans="1:2" ht="15" customHeight="1" x14ac:dyDescent="0.2">
      <c r="A16" s="111"/>
      <c r="B16" s="113" t="s">
        <v>54</v>
      </c>
    </row>
    <row r="17" spans="1:2" ht="15" customHeight="1" x14ac:dyDescent="0.2">
      <c r="A17" s="111"/>
      <c r="B17" s="113" t="s">
        <v>55</v>
      </c>
    </row>
    <row r="18" spans="1:2" ht="15" customHeight="1" x14ac:dyDescent="0.2">
      <c r="A18" s="111"/>
      <c r="B18" s="110" t="s">
        <v>56</v>
      </c>
    </row>
    <row r="19" spans="1:2" ht="15" customHeight="1" x14ac:dyDescent="0.2">
      <c r="A19" s="111"/>
      <c r="B19" s="114" t="s">
        <v>137</v>
      </c>
    </row>
    <row r="20" spans="1:2" x14ac:dyDescent="0.2">
      <c r="A20" s="111"/>
    </row>
    <row r="21" spans="1:2" ht="15" customHeight="1" x14ac:dyDescent="0.2">
      <c r="A21" s="109" t="s">
        <v>133</v>
      </c>
      <c r="B21" s="1" t="s">
        <v>188</v>
      </c>
    </row>
    <row r="22" spans="1:2" ht="15" customHeight="1" x14ac:dyDescent="0.2">
      <c r="A22" s="111"/>
      <c r="B22" s="115" t="s">
        <v>189</v>
      </c>
    </row>
    <row r="23" spans="1:2" x14ac:dyDescent="0.2">
      <c r="A23" s="111"/>
    </row>
    <row r="24" spans="1:2" ht="15" customHeight="1" x14ac:dyDescent="0.2">
      <c r="A24" s="109" t="s">
        <v>7</v>
      </c>
      <c r="B24" s="114" t="s">
        <v>57</v>
      </c>
    </row>
    <row r="25" spans="1:2" ht="15" customHeight="1" x14ac:dyDescent="0.2">
      <c r="A25" s="111"/>
      <c r="B25" s="114" t="s">
        <v>129</v>
      </c>
    </row>
    <row r="26" spans="1:2" ht="15" customHeight="1" x14ac:dyDescent="0.2">
      <c r="A26" s="111"/>
      <c r="B26" s="114" t="s">
        <v>130</v>
      </c>
    </row>
    <row r="27" spans="1:2" x14ac:dyDescent="0.2">
      <c r="A27" s="111"/>
    </row>
    <row r="28" spans="1:2" ht="15" customHeight="1" x14ac:dyDescent="0.2">
      <c r="A28" s="109" t="s">
        <v>8</v>
      </c>
      <c r="B28" s="114" t="s">
        <v>58</v>
      </c>
    </row>
    <row r="29" spans="1:2" ht="15" customHeight="1" x14ac:dyDescent="0.2">
      <c r="A29" s="111"/>
      <c r="B29" s="114" t="s">
        <v>136</v>
      </c>
    </row>
    <row r="30" spans="1:2" ht="15" customHeight="1" x14ac:dyDescent="0.2">
      <c r="A30" s="111"/>
      <c r="B30" s="114" t="s">
        <v>59</v>
      </c>
    </row>
    <row r="31" spans="1:2" ht="15" customHeight="1" x14ac:dyDescent="0.2">
      <c r="A31" s="111"/>
      <c r="B31" s="116" t="s">
        <v>60</v>
      </c>
    </row>
    <row r="32" spans="1:2" x14ac:dyDescent="0.2">
      <c r="A32" s="111"/>
    </row>
    <row r="33" spans="1:2" ht="15" customHeight="1" x14ac:dyDescent="0.2">
      <c r="A33" s="109" t="s">
        <v>9</v>
      </c>
      <c r="B33" s="114" t="s">
        <v>61</v>
      </c>
    </row>
    <row r="34" spans="1:2" ht="15" customHeight="1" x14ac:dyDescent="0.2">
      <c r="A34" s="111"/>
      <c r="B34" s="114" t="s">
        <v>62</v>
      </c>
    </row>
    <row r="35" spans="1:2" x14ac:dyDescent="0.2">
      <c r="A35" s="111"/>
    </row>
    <row r="36" spans="1:2" ht="15" customHeight="1" x14ac:dyDescent="0.2">
      <c r="A36" s="109" t="s">
        <v>11</v>
      </c>
      <c r="B36" s="110" t="s">
        <v>131</v>
      </c>
    </row>
    <row r="37" spans="1:2" ht="15" customHeight="1" x14ac:dyDescent="0.2">
      <c r="A37" s="111"/>
      <c r="B37" s="110" t="s">
        <v>138</v>
      </c>
    </row>
    <row r="38" spans="1:2" ht="15" customHeight="1" x14ac:dyDescent="0.2">
      <c r="A38" s="111"/>
      <c r="B38" s="117" t="s">
        <v>191</v>
      </c>
    </row>
    <row r="39" spans="1:2" ht="15" customHeight="1" x14ac:dyDescent="0.2">
      <c r="A39" s="111"/>
      <c r="B39" s="110" t="s">
        <v>192</v>
      </c>
    </row>
    <row r="40" spans="1:2" ht="15" customHeight="1" x14ac:dyDescent="0.2">
      <c r="A40" s="111"/>
      <c r="B40" s="110" t="s">
        <v>134</v>
      </c>
    </row>
    <row r="41" spans="1:2" ht="15" customHeight="1" x14ac:dyDescent="0.2">
      <c r="A41" s="111"/>
      <c r="B41" s="110" t="s">
        <v>135</v>
      </c>
    </row>
    <row r="42" spans="1:2" x14ac:dyDescent="0.2">
      <c r="A42" s="111"/>
    </row>
    <row r="43" spans="1:2" ht="15" customHeight="1" x14ac:dyDescent="0.2">
      <c r="A43" s="109" t="s">
        <v>13</v>
      </c>
      <c r="B43" s="110" t="s">
        <v>139</v>
      </c>
    </row>
    <row r="44" spans="1:2" ht="15" customHeight="1" x14ac:dyDescent="0.2">
      <c r="A44" s="111"/>
      <c r="B44" s="110" t="s">
        <v>142</v>
      </c>
    </row>
    <row r="45" spans="1:2" ht="15" customHeight="1" x14ac:dyDescent="0.2">
      <c r="A45" s="111"/>
      <c r="B45" s="117" t="s">
        <v>193</v>
      </c>
    </row>
    <row r="46" spans="1:2" ht="15" customHeight="1" x14ac:dyDescent="0.2">
      <c r="A46" s="111"/>
      <c r="B46" s="110" t="s">
        <v>194</v>
      </c>
    </row>
    <row r="47" spans="1:2" ht="15" customHeight="1" x14ac:dyDescent="0.2">
      <c r="A47" s="111"/>
      <c r="B47" s="110" t="s">
        <v>141</v>
      </c>
    </row>
    <row r="48" spans="1:2" ht="15" customHeight="1" x14ac:dyDescent="0.2">
      <c r="A48" s="111"/>
      <c r="B48" s="110" t="s">
        <v>140</v>
      </c>
    </row>
    <row r="49" spans="1:2" x14ac:dyDescent="0.2">
      <c r="A49" s="111"/>
    </row>
    <row r="50" spans="1:2" ht="25.5" customHeight="1" x14ac:dyDescent="0.2">
      <c r="A50" s="109" t="s">
        <v>15</v>
      </c>
      <c r="B50" s="112" t="s">
        <v>170</v>
      </c>
    </row>
    <row r="51" spans="1:2" x14ac:dyDescent="0.2">
      <c r="A51" s="111"/>
    </row>
    <row r="52" spans="1:2" ht="15" customHeight="1" x14ac:dyDescent="0.2">
      <c r="A52" s="109" t="s">
        <v>17</v>
      </c>
      <c r="B52" s="110" t="s">
        <v>63</v>
      </c>
    </row>
    <row r="53" spans="1:2" x14ac:dyDescent="0.2">
      <c r="A53" s="111"/>
    </row>
    <row r="54" spans="1:2" ht="15" customHeight="1" x14ac:dyDescent="0.2">
      <c r="A54" s="109" t="s">
        <v>18</v>
      </c>
      <c r="B54" s="113" t="s">
        <v>64</v>
      </c>
    </row>
    <row r="55" spans="1:2" ht="15" customHeight="1" x14ac:dyDescent="0.2">
      <c r="A55" s="111"/>
      <c r="B55" s="113" t="s">
        <v>65</v>
      </c>
    </row>
    <row r="56" spans="1:2" ht="15" customHeight="1" x14ac:dyDescent="0.2">
      <c r="A56" s="111"/>
      <c r="B56" s="113" t="s">
        <v>66</v>
      </c>
    </row>
    <row r="57" spans="1:2" ht="15" customHeight="1" x14ac:dyDescent="0.2">
      <c r="A57" s="111"/>
      <c r="B57" s="113" t="s">
        <v>67</v>
      </c>
    </row>
    <row r="58" spans="1:2" ht="15" customHeight="1" x14ac:dyDescent="0.2">
      <c r="A58" s="111"/>
      <c r="B58" s="113" t="s">
        <v>68</v>
      </c>
    </row>
    <row r="59" spans="1:2" x14ac:dyDescent="0.2">
      <c r="A59" s="111"/>
    </row>
    <row r="60" spans="1:2" ht="15" customHeight="1" x14ac:dyDescent="0.2">
      <c r="A60" s="109" t="s">
        <v>20</v>
      </c>
      <c r="B60" s="114" t="s">
        <v>69</v>
      </c>
    </row>
    <row r="61" spans="1:2" x14ac:dyDescent="0.2">
      <c r="A61" s="111"/>
      <c r="B61" s="114"/>
    </row>
    <row r="62" spans="1:2" ht="15" customHeight="1" x14ac:dyDescent="0.2">
      <c r="A62" s="109" t="s">
        <v>21</v>
      </c>
      <c r="B62" s="11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6"/>
  <sheetViews>
    <sheetView topLeftCell="A188" zoomScaleNormal="100" workbookViewId="0">
      <selection activeCell="B226" sqref="B226:B236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4" t="s">
        <v>662</v>
      </c>
      <c r="B1" s="154"/>
      <c r="C1" s="154"/>
      <c r="D1" s="14" t="s">
        <v>617</v>
      </c>
      <c r="E1" s="25">
        <v>2022</v>
      </c>
    </row>
    <row r="2" spans="1:5" s="16" customFormat="1" ht="18.95" customHeight="1" x14ac:dyDescent="0.25">
      <c r="A2" s="154" t="s">
        <v>622</v>
      </c>
      <c r="B2" s="154"/>
      <c r="C2" s="154"/>
      <c r="D2" s="14" t="s">
        <v>618</v>
      </c>
      <c r="E2" s="25" t="s">
        <v>620</v>
      </c>
    </row>
    <row r="3" spans="1:5" s="16" customFormat="1" ht="18.95" customHeight="1" x14ac:dyDescent="0.25">
      <c r="A3" s="154" t="s">
        <v>663</v>
      </c>
      <c r="B3" s="154"/>
      <c r="C3" s="154"/>
      <c r="D3" s="14" t="s">
        <v>619</v>
      </c>
      <c r="E3" s="25">
        <v>1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104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0</v>
      </c>
      <c r="D8" s="100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100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100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100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100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100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100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100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100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100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100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100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100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100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100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100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100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100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100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100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100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100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100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100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100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100"/>
      <c r="E33" s="49"/>
    </row>
    <row r="34" spans="1:5" x14ac:dyDescent="0.2">
      <c r="A34" s="50">
        <v>4150</v>
      </c>
      <c r="B34" s="51" t="s">
        <v>498</v>
      </c>
      <c r="C34" s="55">
        <f>SUM(C35:C36)</f>
        <v>0</v>
      </c>
      <c r="D34" s="100"/>
      <c r="E34" s="49"/>
    </row>
    <row r="35" spans="1:5" x14ac:dyDescent="0.2">
      <c r="A35" s="50">
        <v>4151</v>
      </c>
      <c r="B35" s="51" t="s">
        <v>498</v>
      </c>
      <c r="C35" s="55">
        <v>0</v>
      </c>
      <c r="D35" s="100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100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100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100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100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100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100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100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100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100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100"/>
      <c r="E45" s="49"/>
    </row>
    <row r="46" spans="1:5" x14ac:dyDescent="0.2">
      <c r="A46" s="50">
        <v>4170</v>
      </c>
      <c r="B46" s="51" t="s">
        <v>612</v>
      </c>
      <c r="C46" s="55">
        <f>SUM(C47:C54)</f>
        <v>0</v>
      </c>
      <c r="D46" s="100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100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100"/>
      <c r="E48" s="49"/>
    </row>
    <row r="49" spans="1:5" ht="22.5" x14ac:dyDescent="0.2">
      <c r="A49" s="50">
        <v>4173</v>
      </c>
      <c r="B49" s="52" t="s">
        <v>504</v>
      </c>
      <c r="C49" s="55">
        <v>0</v>
      </c>
      <c r="D49" s="100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100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100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100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100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100"/>
      <c r="E54" s="49"/>
    </row>
    <row r="55" spans="1:5" x14ac:dyDescent="0.2">
      <c r="A55" s="50"/>
      <c r="B55" s="52"/>
      <c r="C55" s="55"/>
      <c r="D55" s="100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826250</v>
      </c>
      <c r="D58" s="100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0</v>
      </c>
      <c r="D59" s="100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100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100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100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100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100"/>
      <c r="E64" s="49"/>
    </row>
    <row r="65" spans="1:5" x14ac:dyDescent="0.2">
      <c r="A65" s="50">
        <v>4220</v>
      </c>
      <c r="B65" s="51" t="s">
        <v>338</v>
      </c>
      <c r="C65" s="55">
        <f>SUM(C66:C69)</f>
        <v>826250</v>
      </c>
      <c r="D65" s="100"/>
      <c r="E65" s="49"/>
    </row>
    <row r="66" spans="1:5" x14ac:dyDescent="0.2">
      <c r="A66" s="50">
        <v>4221</v>
      </c>
      <c r="B66" s="51" t="s">
        <v>339</v>
      </c>
      <c r="C66" s="55">
        <v>826250</v>
      </c>
      <c r="D66" s="100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100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100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100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104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104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667558.62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667558.62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452881.71</v>
      </c>
      <c r="D100" s="57">
        <f t="shared" ref="D100:D163" si="0">C100/$C$98</f>
        <v>0.67841489336172456</v>
      </c>
      <c r="E100" s="56"/>
    </row>
    <row r="101" spans="1:5" x14ac:dyDescent="0.2">
      <c r="A101" s="54">
        <v>5111</v>
      </c>
      <c r="B101" s="51" t="s">
        <v>363</v>
      </c>
      <c r="C101" s="55">
        <v>364134.57</v>
      </c>
      <c r="D101" s="57">
        <f t="shared" si="0"/>
        <v>0.54547205157803225</v>
      </c>
      <c r="E101" s="56"/>
    </row>
    <row r="102" spans="1:5" x14ac:dyDescent="0.2">
      <c r="A102" s="54">
        <v>5112</v>
      </c>
      <c r="B102" s="51" t="s">
        <v>364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365</v>
      </c>
      <c r="C103" s="55">
        <v>823.26</v>
      </c>
      <c r="D103" s="57">
        <f t="shared" si="0"/>
        <v>1.2332400111918261E-3</v>
      </c>
      <c r="E103" s="56"/>
    </row>
    <row r="104" spans="1:5" x14ac:dyDescent="0.2">
      <c r="A104" s="54">
        <v>5114</v>
      </c>
      <c r="B104" s="51" t="s">
        <v>366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367</v>
      </c>
      <c r="C105" s="55">
        <v>87923.88</v>
      </c>
      <c r="D105" s="57">
        <f t="shared" si="0"/>
        <v>0.13170960177250052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25475.19</v>
      </c>
      <c r="D107" s="57">
        <f t="shared" si="0"/>
        <v>3.8161727280219972E-2</v>
      </c>
      <c r="E107" s="56"/>
    </row>
    <row r="108" spans="1:5" x14ac:dyDescent="0.2">
      <c r="A108" s="54">
        <v>5121</v>
      </c>
      <c r="B108" s="51" t="s">
        <v>370</v>
      </c>
      <c r="C108" s="55">
        <v>9187.6</v>
      </c>
      <c r="D108" s="57">
        <f t="shared" si="0"/>
        <v>1.3762986088023252E-2</v>
      </c>
      <c r="E108" s="56"/>
    </row>
    <row r="109" spans="1:5" x14ac:dyDescent="0.2">
      <c r="A109" s="54">
        <v>5122</v>
      </c>
      <c r="B109" s="51" t="s">
        <v>371</v>
      </c>
      <c r="C109" s="55">
        <v>2887.6</v>
      </c>
      <c r="D109" s="57">
        <f t="shared" si="0"/>
        <v>4.3256126330898101E-3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0</v>
      </c>
      <c r="D111" s="57">
        <f t="shared" si="0"/>
        <v>0</v>
      </c>
      <c r="E111" s="56"/>
    </row>
    <row r="112" spans="1:5" x14ac:dyDescent="0.2">
      <c r="A112" s="54">
        <v>5125</v>
      </c>
      <c r="B112" s="51" t="s">
        <v>374</v>
      </c>
      <c r="C112" s="55">
        <v>299</v>
      </c>
      <c r="D112" s="57">
        <f t="shared" si="0"/>
        <v>4.479007401627141E-4</v>
      </c>
      <c r="E112" s="56"/>
    </row>
    <row r="113" spans="1:5" x14ac:dyDescent="0.2">
      <c r="A113" s="54">
        <v>5126</v>
      </c>
      <c r="B113" s="51" t="s">
        <v>375</v>
      </c>
      <c r="C113" s="55">
        <v>10300.14</v>
      </c>
      <c r="D113" s="57">
        <f t="shared" si="0"/>
        <v>1.5429566320333037E-2</v>
      </c>
      <c r="E113" s="56"/>
    </row>
    <row r="114" spans="1:5" x14ac:dyDescent="0.2">
      <c r="A114" s="54">
        <v>5127</v>
      </c>
      <c r="B114" s="51" t="s">
        <v>376</v>
      </c>
      <c r="C114" s="55">
        <v>0</v>
      </c>
      <c r="D114" s="57">
        <f t="shared" si="0"/>
        <v>0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2800.85</v>
      </c>
      <c r="D116" s="57">
        <f t="shared" si="0"/>
        <v>4.1956614986111635E-3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189201.71999999997</v>
      </c>
      <c r="D117" s="57">
        <f t="shared" si="0"/>
        <v>0.28342337935805545</v>
      </c>
      <c r="E117" s="56"/>
    </row>
    <row r="118" spans="1:5" x14ac:dyDescent="0.2">
      <c r="A118" s="54">
        <v>5131</v>
      </c>
      <c r="B118" s="51" t="s">
        <v>380</v>
      </c>
      <c r="C118" s="55">
        <v>7191.58</v>
      </c>
      <c r="D118" s="57">
        <f t="shared" si="0"/>
        <v>1.0772956538258768E-2</v>
      </c>
      <c r="E118" s="56"/>
    </row>
    <row r="119" spans="1:5" x14ac:dyDescent="0.2">
      <c r="A119" s="54">
        <v>5132</v>
      </c>
      <c r="B119" s="51" t="s">
        <v>381</v>
      </c>
      <c r="C119" s="55">
        <v>1392</v>
      </c>
      <c r="D119" s="57">
        <f t="shared" si="0"/>
        <v>2.0852101348043414E-3</v>
      </c>
      <c r="E119" s="56"/>
    </row>
    <row r="120" spans="1:5" x14ac:dyDescent="0.2">
      <c r="A120" s="54">
        <v>5133</v>
      </c>
      <c r="B120" s="51" t="s">
        <v>382</v>
      </c>
      <c r="C120" s="55">
        <v>30017.37</v>
      </c>
      <c r="D120" s="57">
        <f t="shared" si="0"/>
        <v>4.4965893781732602E-2</v>
      </c>
      <c r="E120" s="56"/>
    </row>
    <row r="121" spans="1:5" x14ac:dyDescent="0.2">
      <c r="A121" s="54">
        <v>5134</v>
      </c>
      <c r="B121" s="51" t="s">
        <v>383</v>
      </c>
      <c r="C121" s="55">
        <v>1742.52</v>
      </c>
      <c r="D121" s="57">
        <f t="shared" si="0"/>
        <v>2.6102876178873999E-3</v>
      </c>
      <c r="E121" s="56"/>
    </row>
    <row r="122" spans="1:5" x14ac:dyDescent="0.2">
      <c r="A122" s="54">
        <v>5135</v>
      </c>
      <c r="B122" s="51" t="s">
        <v>384</v>
      </c>
      <c r="C122" s="55">
        <v>879.17</v>
      </c>
      <c r="D122" s="57">
        <f t="shared" si="0"/>
        <v>1.3169929556148942E-3</v>
      </c>
      <c r="E122" s="56"/>
    </row>
    <row r="123" spans="1:5" x14ac:dyDescent="0.2">
      <c r="A123" s="54">
        <v>5136</v>
      </c>
      <c r="B123" s="51" t="s">
        <v>385</v>
      </c>
      <c r="C123" s="55">
        <v>5568</v>
      </c>
      <c r="D123" s="57">
        <f t="shared" si="0"/>
        <v>8.3408405392173656E-3</v>
      </c>
      <c r="E123" s="56"/>
    </row>
    <row r="124" spans="1:5" x14ac:dyDescent="0.2">
      <c r="A124" s="54">
        <v>5137</v>
      </c>
      <c r="B124" s="51" t="s">
        <v>386</v>
      </c>
      <c r="C124" s="55">
        <v>0</v>
      </c>
      <c r="D124" s="57">
        <f t="shared" si="0"/>
        <v>0</v>
      </c>
      <c r="E124" s="56"/>
    </row>
    <row r="125" spans="1:5" x14ac:dyDescent="0.2">
      <c r="A125" s="54">
        <v>5138</v>
      </c>
      <c r="B125" s="51" t="s">
        <v>387</v>
      </c>
      <c r="C125" s="55">
        <v>142411.07999999999</v>
      </c>
      <c r="D125" s="57">
        <f t="shared" si="0"/>
        <v>0.21333119779054008</v>
      </c>
      <c r="E125" s="56"/>
    </row>
    <row r="126" spans="1:5" x14ac:dyDescent="0.2">
      <c r="A126" s="54">
        <v>5139</v>
      </c>
      <c r="B126" s="51" t="s">
        <v>388</v>
      </c>
      <c r="C126" s="55">
        <v>0</v>
      </c>
      <c r="D126" s="57">
        <f t="shared" si="0"/>
        <v>0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398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  <row r="226" spans="2:2" x14ac:dyDescent="0.2">
      <c r="B226" s="186"/>
    </row>
    <row r="227" spans="2:2" x14ac:dyDescent="0.2">
      <c r="B227" s="185" t="s">
        <v>664</v>
      </c>
    </row>
    <row r="228" spans="2:2" x14ac:dyDescent="0.2">
      <c r="B228" s="185" t="s">
        <v>665</v>
      </c>
    </row>
    <row r="229" spans="2:2" x14ac:dyDescent="0.2">
      <c r="B229" s="185" t="s">
        <v>666</v>
      </c>
    </row>
    <row r="230" spans="2:2" x14ac:dyDescent="0.2">
      <c r="B230" s="185"/>
    </row>
    <row r="231" spans="2:2" x14ac:dyDescent="0.2">
      <c r="B231" s="185"/>
    </row>
    <row r="232" spans="2:2" x14ac:dyDescent="0.2">
      <c r="B232" s="185"/>
    </row>
    <row r="233" spans="2:2" x14ac:dyDescent="0.2">
      <c r="B233" s="186"/>
    </row>
    <row r="234" spans="2:2" x14ac:dyDescent="0.2">
      <c r="B234" s="185" t="s">
        <v>667</v>
      </c>
    </row>
    <row r="235" spans="2:2" x14ac:dyDescent="0.2">
      <c r="B235" s="185" t="s">
        <v>668</v>
      </c>
    </row>
    <row r="236" spans="2:2" x14ac:dyDescent="0.2">
      <c r="B236" s="185" t="s">
        <v>669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8"/>
    </row>
    <row r="2" spans="1:2" ht="15" customHeight="1" x14ac:dyDescent="0.2">
      <c r="A2" s="105" t="s">
        <v>190</v>
      </c>
      <c r="B2" s="106" t="s">
        <v>50</v>
      </c>
    </row>
    <row r="3" spans="1:2" x14ac:dyDescent="0.2">
      <c r="A3" s="13"/>
      <c r="B3" s="119"/>
    </row>
    <row r="4" spans="1:2" ht="14.1" customHeight="1" x14ac:dyDescent="0.2">
      <c r="A4" s="120" t="s">
        <v>577</v>
      </c>
      <c r="B4" s="110" t="s">
        <v>78</v>
      </c>
    </row>
    <row r="5" spans="1:2" ht="14.1" customHeight="1" x14ac:dyDescent="0.2">
      <c r="A5" s="111"/>
      <c r="B5" s="110" t="s">
        <v>51</v>
      </c>
    </row>
    <row r="6" spans="1:2" ht="14.1" customHeight="1" x14ac:dyDescent="0.2">
      <c r="A6" s="111"/>
      <c r="B6" s="110" t="s">
        <v>148</v>
      </c>
    </row>
    <row r="7" spans="1:2" ht="14.1" customHeight="1" x14ac:dyDescent="0.2">
      <c r="A7" s="111"/>
      <c r="B7" s="110" t="s">
        <v>63</v>
      </c>
    </row>
    <row r="8" spans="1:2" x14ac:dyDescent="0.2">
      <c r="A8" s="111"/>
    </row>
    <row r="9" spans="1:2" x14ac:dyDescent="0.2">
      <c r="A9" s="120" t="s">
        <v>578</v>
      </c>
      <c r="B9" s="112" t="s">
        <v>150</v>
      </c>
    </row>
    <row r="10" spans="1:2" ht="15" customHeight="1" x14ac:dyDescent="0.2">
      <c r="A10" s="111"/>
      <c r="B10" s="121" t="s">
        <v>63</v>
      </c>
    </row>
    <row r="11" spans="1:2" x14ac:dyDescent="0.2">
      <c r="A11" s="111"/>
    </row>
    <row r="12" spans="1:2" x14ac:dyDescent="0.2">
      <c r="A12" s="120" t="s">
        <v>580</v>
      </c>
      <c r="B12" s="112" t="s">
        <v>150</v>
      </c>
    </row>
    <row r="13" spans="1:2" ht="22.5" x14ac:dyDescent="0.2">
      <c r="A13" s="111"/>
      <c r="B13" s="112" t="s">
        <v>70</v>
      </c>
    </row>
    <row r="14" spans="1:2" x14ac:dyDescent="0.2">
      <c r="A14" s="111"/>
      <c r="B14" s="121" t="s">
        <v>63</v>
      </c>
    </row>
    <row r="15" spans="1:2" x14ac:dyDescent="0.2">
      <c r="A15" s="111"/>
    </row>
    <row r="16" spans="1:2" x14ac:dyDescent="0.2">
      <c r="A16" s="111"/>
    </row>
    <row r="17" spans="1:2" ht="15" customHeight="1" x14ac:dyDescent="0.2">
      <c r="A17" s="120" t="s">
        <v>581</v>
      </c>
      <c r="B17" s="114" t="s">
        <v>71</v>
      </c>
    </row>
    <row r="18" spans="1:2" ht="15" customHeight="1" x14ac:dyDescent="0.2">
      <c r="A18" s="13"/>
      <c r="B18" s="11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3"/>
  <sheetViews>
    <sheetView workbookViewId="0">
      <selection activeCell="B33" sqref="B33:B43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8" t="s">
        <v>662</v>
      </c>
      <c r="B1" s="158"/>
      <c r="C1" s="158"/>
      <c r="D1" s="27" t="s">
        <v>617</v>
      </c>
      <c r="E1" s="28">
        <v>2022</v>
      </c>
    </row>
    <row r="2" spans="1:5" ht="18.95" customHeight="1" x14ac:dyDescent="0.2">
      <c r="A2" s="158" t="s">
        <v>623</v>
      </c>
      <c r="B2" s="158"/>
      <c r="C2" s="158"/>
      <c r="D2" s="27" t="s">
        <v>618</v>
      </c>
      <c r="E2" s="28" t="s">
        <v>620</v>
      </c>
    </row>
    <row r="3" spans="1:5" ht="18.95" customHeight="1" x14ac:dyDescent="0.2">
      <c r="A3" s="158" t="s">
        <v>663</v>
      </c>
      <c r="B3" s="158"/>
      <c r="C3" s="158"/>
      <c r="D3" s="27" t="s">
        <v>619</v>
      </c>
      <c r="E3" s="28">
        <v>1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0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139173.38</v>
      </c>
    </row>
    <row r="15" spans="1:5" x14ac:dyDescent="0.2">
      <c r="A15" s="33">
        <v>3220</v>
      </c>
      <c r="B15" s="29" t="s">
        <v>473</v>
      </c>
      <c r="C15" s="34">
        <v>993578.48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  <row r="33" spans="2:2" x14ac:dyDescent="0.2">
      <c r="B33" s="188"/>
    </row>
    <row r="34" spans="2:2" x14ac:dyDescent="0.2">
      <c r="B34" s="187" t="s">
        <v>664</v>
      </c>
    </row>
    <row r="35" spans="2:2" x14ac:dyDescent="0.2">
      <c r="B35" s="187" t="s">
        <v>665</v>
      </c>
    </row>
    <row r="36" spans="2:2" x14ac:dyDescent="0.2">
      <c r="B36" s="187" t="s">
        <v>666</v>
      </c>
    </row>
    <row r="37" spans="2:2" x14ac:dyDescent="0.2">
      <c r="B37" s="187"/>
    </row>
    <row r="38" spans="2:2" x14ac:dyDescent="0.2">
      <c r="B38" s="187"/>
    </row>
    <row r="39" spans="2:2" x14ac:dyDescent="0.2">
      <c r="B39" s="187"/>
    </row>
    <row r="40" spans="2:2" x14ac:dyDescent="0.2">
      <c r="B40" s="188"/>
    </row>
    <row r="41" spans="2:2" x14ac:dyDescent="0.2">
      <c r="B41" s="187" t="s">
        <v>667</v>
      </c>
    </row>
    <row r="42" spans="2:2" x14ac:dyDescent="0.2">
      <c r="B42" s="187" t="s">
        <v>668</v>
      </c>
    </row>
    <row r="43" spans="2:2" x14ac:dyDescent="0.2">
      <c r="B43" s="187" t="s">
        <v>669</v>
      </c>
    </row>
    <row r="129" spans="3:3" x14ac:dyDescent="0.2">
      <c r="C129" s="29">
        <v>0</v>
      </c>
    </row>
    <row r="130" spans="3:3" x14ac:dyDescent="0.2">
      <c r="C130" s="29">
        <v>0</v>
      </c>
    </row>
    <row r="132" spans="3:3" x14ac:dyDescent="0.2">
      <c r="C132" s="29">
        <v>0</v>
      </c>
    </row>
    <row r="133" spans="3:3" x14ac:dyDescent="0.2">
      <c r="C133" s="29">
        <v>0</v>
      </c>
    </row>
    <row r="135" spans="3:3" x14ac:dyDescent="0.2">
      <c r="C135" s="29">
        <v>0</v>
      </c>
    </row>
    <row r="136" spans="3:3" x14ac:dyDescent="0.2">
      <c r="C136" s="29">
        <v>0</v>
      </c>
    </row>
    <row r="138" spans="3:3" x14ac:dyDescent="0.2">
      <c r="C138" s="29">
        <v>0</v>
      </c>
    </row>
    <row r="139" spans="3:3" x14ac:dyDescent="0.2">
      <c r="C139" s="29">
        <v>0</v>
      </c>
    </row>
    <row r="140" spans="3:3" x14ac:dyDescent="0.2">
      <c r="C140" s="29">
        <v>0</v>
      </c>
    </row>
    <row r="141" spans="3:3" x14ac:dyDescent="0.2">
      <c r="C141" s="29">
        <v>0</v>
      </c>
    </row>
    <row r="143" spans="3:3" x14ac:dyDescent="0.2">
      <c r="C143" s="29">
        <v>0</v>
      </c>
    </row>
    <row r="144" spans="3:3" x14ac:dyDescent="0.2">
      <c r="C144" s="29">
        <v>0</v>
      </c>
    </row>
    <row r="145" spans="3:3" x14ac:dyDescent="0.2">
      <c r="C145" s="29">
        <v>0</v>
      </c>
    </row>
    <row r="147" spans="3:3" x14ac:dyDescent="0.2">
      <c r="C147" s="29">
        <v>0</v>
      </c>
    </row>
    <row r="148" spans="3:3" x14ac:dyDescent="0.2">
      <c r="C148" s="29">
        <v>0</v>
      </c>
    </row>
    <row r="150" spans="3:3" x14ac:dyDescent="0.2">
      <c r="C150" s="29">
        <v>0</v>
      </c>
    </row>
    <row r="152" spans="3:3" x14ac:dyDescent="0.2">
      <c r="C152" s="29">
        <v>0</v>
      </c>
    </row>
    <row r="153" spans="3:3" x14ac:dyDescent="0.2">
      <c r="C153" s="29">
        <v>0</v>
      </c>
    </row>
    <row r="154" spans="3:3" x14ac:dyDescent="0.2">
      <c r="C154" s="29">
        <v>0</v>
      </c>
    </row>
    <row r="155" spans="3:3" x14ac:dyDescent="0.2">
      <c r="C155" s="29">
        <v>0</v>
      </c>
    </row>
    <row r="156" spans="3:3" x14ac:dyDescent="0.2">
      <c r="C156" s="29">
        <v>0</v>
      </c>
    </row>
    <row r="158" spans="3:3" x14ac:dyDescent="0.2">
      <c r="C158" s="29">
        <v>0</v>
      </c>
    </row>
    <row r="159" spans="3:3" x14ac:dyDescent="0.2">
      <c r="C159" s="29">
        <v>0</v>
      </c>
    </row>
    <row r="162" spans="3:3" x14ac:dyDescent="0.2">
      <c r="C162" s="29">
        <v>0</v>
      </c>
    </row>
    <row r="163" spans="3:3" x14ac:dyDescent="0.2">
      <c r="C163" s="29">
        <v>0</v>
      </c>
    </row>
    <row r="165" spans="3:3" x14ac:dyDescent="0.2">
      <c r="C165" s="29">
        <v>0</v>
      </c>
    </row>
    <row r="166" spans="3:3" x14ac:dyDescent="0.2">
      <c r="C166" s="29">
        <v>0</v>
      </c>
    </row>
    <row r="168" spans="3:3" x14ac:dyDescent="0.2">
      <c r="C168" s="29">
        <v>0</v>
      </c>
    </row>
    <row r="169" spans="3:3" x14ac:dyDescent="0.2">
      <c r="C169" s="29">
        <v>0</v>
      </c>
    </row>
    <row r="172" spans="3:3" x14ac:dyDescent="0.2">
      <c r="C172" s="29">
        <v>0</v>
      </c>
    </row>
    <row r="173" spans="3:3" x14ac:dyDescent="0.2">
      <c r="C173" s="29">
        <v>0</v>
      </c>
    </row>
    <row r="175" spans="3:3" x14ac:dyDescent="0.2">
      <c r="C175" s="29">
        <v>0</v>
      </c>
    </row>
    <row r="176" spans="3:3" x14ac:dyDescent="0.2">
      <c r="C176" s="29">
        <v>0</v>
      </c>
    </row>
    <row r="178" spans="3:3" x14ac:dyDescent="0.2">
      <c r="C178" s="29">
        <v>0</v>
      </c>
    </row>
    <row r="179" spans="3:3" x14ac:dyDescent="0.2">
      <c r="C179" s="29">
        <v>0</v>
      </c>
    </row>
    <row r="181" spans="3:3" x14ac:dyDescent="0.2">
      <c r="C181" s="29">
        <v>0</v>
      </c>
    </row>
    <row r="183" spans="3:3" x14ac:dyDescent="0.2">
      <c r="C183" s="29">
        <v>0</v>
      </c>
    </row>
    <row r="184" spans="3:3" x14ac:dyDescent="0.2">
      <c r="C184" s="29">
        <v>0</v>
      </c>
    </row>
    <row r="187" spans="3:3" x14ac:dyDescent="0.2">
      <c r="C187" s="29">
        <v>0</v>
      </c>
    </row>
    <row r="188" spans="3:3" x14ac:dyDescent="0.2">
      <c r="C188" s="29">
        <v>0</v>
      </c>
    </row>
    <row r="189" spans="3:3" x14ac:dyDescent="0.2">
      <c r="C189" s="29">
        <v>0</v>
      </c>
    </row>
    <row r="190" spans="3:3" x14ac:dyDescent="0.2">
      <c r="C190" s="29">
        <v>0</v>
      </c>
    </row>
    <row r="191" spans="3:3" x14ac:dyDescent="0.2">
      <c r="C191" s="29">
        <v>0</v>
      </c>
    </row>
    <row r="192" spans="3:3" x14ac:dyDescent="0.2">
      <c r="C192" s="29">
        <v>0</v>
      </c>
    </row>
    <row r="193" spans="3:3" x14ac:dyDescent="0.2">
      <c r="C193" s="29">
        <v>0</v>
      </c>
    </row>
    <row r="194" spans="3:3" x14ac:dyDescent="0.2">
      <c r="C194" s="29">
        <v>0</v>
      </c>
    </row>
    <row r="196" spans="3:3" x14ac:dyDescent="0.2">
      <c r="C196" s="29">
        <v>0</v>
      </c>
    </row>
    <row r="197" spans="3:3" x14ac:dyDescent="0.2">
      <c r="C197" s="29">
        <v>0</v>
      </c>
    </row>
    <row r="199" spans="3:3" x14ac:dyDescent="0.2">
      <c r="C199" s="29">
        <v>0</v>
      </c>
    </row>
    <row r="200" spans="3:3" x14ac:dyDescent="0.2">
      <c r="C200" s="29">
        <v>0</v>
      </c>
    </row>
    <row r="201" spans="3:3" x14ac:dyDescent="0.2">
      <c r="C201" s="29">
        <v>0</v>
      </c>
    </row>
    <row r="202" spans="3:3" x14ac:dyDescent="0.2">
      <c r="C202" s="29">
        <v>0</v>
      </c>
    </row>
    <row r="203" spans="3:3" x14ac:dyDescent="0.2">
      <c r="C203" s="2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4" spans="1:2" ht="15" customHeight="1" x14ac:dyDescent="0.2">
      <c r="A4" s="120" t="s">
        <v>23</v>
      </c>
      <c r="B4" s="110" t="s">
        <v>78</v>
      </c>
    </row>
    <row r="5" spans="1:2" ht="15" customHeight="1" x14ac:dyDescent="0.2">
      <c r="A5" s="120" t="s">
        <v>25</v>
      </c>
      <c r="B5" s="110" t="s">
        <v>51</v>
      </c>
    </row>
    <row r="6" spans="1:2" ht="15" customHeight="1" x14ac:dyDescent="0.2">
      <c r="B6" s="110" t="s">
        <v>175</v>
      </c>
    </row>
    <row r="7" spans="1:2" ht="15" customHeight="1" x14ac:dyDescent="0.2">
      <c r="B7" s="110" t="s">
        <v>73</v>
      </c>
    </row>
    <row r="8" spans="1:2" ht="15" customHeight="1" x14ac:dyDescent="0.2">
      <c r="B8" s="11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"/>
  <sheetViews>
    <sheetView topLeftCell="A77" workbookViewId="0">
      <selection activeCell="B118" sqref="B118:B128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8" t="s">
        <v>662</v>
      </c>
      <c r="B1" s="158"/>
      <c r="C1" s="158"/>
      <c r="D1" s="27" t="s">
        <v>617</v>
      </c>
      <c r="E1" s="28">
        <v>2022</v>
      </c>
    </row>
    <row r="2" spans="1:5" s="35" customFormat="1" ht="18.95" customHeight="1" x14ac:dyDescent="0.25">
      <c r="A2" s="158" t="s">
        <v>624</v>
      </c>
      <c r="B2" s="158"/>
      <c r="C2" s="158"/>
      <c r="D2" s="27" t="s">
        <v>618</v>
      </c>
      <c r="E2" s="28" t="s">
        <v>620</v>
      </c>
    </row>
    <row r="3" spans="1:5" s="35" customFormat="1" ht="18.95" customHeight="1" x14ac:dyDescent="0.25">
      <c r="A3" s="158" t="s">
        <v>663</v>
      </c>
      <c r="B3" s="158"/>
      <c r="C3" s="158"/>
      <c r="D3" s="27" t="s">
        <v>619</v>
      </c>
      <c r="E3" s="28">
        <v>1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37">
        <v>2022</v>
      </c>
      <c r="D7" s="137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0</v>
      </c>
      <c r="D9" s="34">
        <v>0</v>
      </c>
    </row>
    <row r="10" spans="1:5" x14ac:dyDescent="0.2">
      <c r="A10" s="33">
        <v>1113</v>
      </c>
      <c r="B10" s="29" t="s">
        <v>488</v>
      </c>
      <c r="C10" s="34">
        <v>692194.76</v>
      </c>
      <c r="D10" s="34">
        <v>591994.56999999995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41">
        <v>1110</v>
      </c>
      <c r="B15" s="142" t="s">
        <v>639</v>
      </c>
      <c r="C15" s="143">
        <f>SUM(C8:C14)</f>
        <v>692194.76</v>
      </c>
      <c r="D15" s="143">
        <f>SUM(D8:D14)</f>
        <v>591994.56999999995</v>
      </c>
    </row>
    <row r="18" spans="1:5" x14ac:dyDescent="0.2">
      <c r="A18" s="31" t="s">
        <v>178</v>
      </c>
      <c r="B18" s="31"/>
      <c r="C18" s="31"/>
      <c r="D18" s="31"/>
      <c r="E18" s="138"/>
    </row>
    <row r="19" spans="1:5" x14ac:dyDescent="0.2">
      <c r="A19" s="32" t="s">
        <v>146</v>
      </c>
      <c r="B19" s="32" t="s">
        <v>661</v>
      </c>
      <c r="C19" s="152" t="s">
        <v>660</v>
      </c>
      <c r="D19" s="152" t="s">
        <v>181</v>
      </c>
      <c r="E19" s="138"/>
    </row>
    <row r="20" spans="1:5" x14ac:dyDescent="0.2">
      <c r="A20" s="141">
        <v>1230</v>
      </c>
      <c r="B20" s="142" t="s">
        <v>230</v>
      </c>
      <c r="C20" s="143">
        <f>SUM(C21:C27)</f>
        <v>0</v>
      </c>
      <c r="D20" s="143">
        <f>SUM(D21:D27)</f>
        <v>0</v>
      </c>
      <c r="E20" s="138"/>
    </row>
    <row r="21" spans="1:5" x14ac:dyDescent="0.2">
      <c r="A21" s="33">
        <v>1231</v>
      </c>
      <c r="B21" s="29" t="s">
        <v>231</v>
      </c>
      <c r="C21" s="34">
        <v>0</v>
      </c>
      <c r="D21" s="140">
        <v>0</v>
      </c>
      <c r="E21" s="138"/>
    </row>
    <row r="22" spans="1:5" x14ac:dyDescent="0.2">
      <c r="A22" s="33">
        <v>1232</v>
      </c>
      <c r="B22" s="29" t="s">
        <v>232</v>
      </c>
      <c r="C22" s="34">
        <v>0</v>
      </c>
      <c r="D22" s="140">
        <v>0</v>
      </c>
      <c r="E22" s="138"/>
    </row>
    <row r="23" spans="1:5" x14ac:dyDescent="0.2">
      <c r="A23" s="33">
        <v>1233</v>
      </c>
      <c r="B23" s="29" t="s">
        <v>233</v>
      </c>
      <c r="C23" s="34">
        <v>0</v>
      </c>
      <c r="D23" s="140">
        <v>0</v>
      </c>
      <c r="E23" s="138"/>
    </row>
    <row r="24" spans="1:5" x14ac:dyDescent="0.2">
      <c r="A24" s="33">
        <v>1234</v>
      </c>
      <c r="B24" s="29" t="s">
        <v>234</v>
      </c>
      <c r="C24" s="34">
        <v>0</v>
      </c>
      <c r="D24" s="140">
        <v>0</v>
      </c>
      <c r="E24" s="138"/>
    </row>
    <row r="25" spans="1:5" x14ac:dyDescent="0.2">
      <c r="A25" s="33">
        <v>1235</v>
      </c>
      <c r="B25" s="29" t="s">
        <v>235</v>
      </c>
      <c r="C25" s="34">
        <v>0</v>
      </c>
      <c r="D25" s="140">
        <v>0</v>
      </c>
      <c r="E25" s="138"/>
    </row>
    <row r="26" spans="1:5" x14ac:dyDescent="0.2">
      <c r="A26" s="33">
        <v>1236</v>
      </c>
      <c r="B26" s="29" t="s">
        <v>236</v>
      </c>
      <c r="C26" s="34">
        <v>0</v>
      </c>
      <c r="D26" s="140">
        <v>0</v>
      </c>
      <c r="E26" s="138"/>
    </row>
    <row r="27" spans="1:5" x14ac:dyDescent="0.2">
      <c r="A27" s="33">
        <v>1239</v>
      </c>
      <c r="B27" s="29" t="s">
        <v>237</v>
      </c>
      <c r="C27" s="34">
        <v>0</v>
      </c>
      <c r="D27" s="140">
        <v>0</v>
      </c>
      <c r="E27" s="138"/>
    </row>
    <row r="28" spans="1:5" x14ac:dyDescent="0.2">
      <c r="A28" s="141">
        <v>1240</v>
      </c>
      <c r="B28" s="142" t="s">
        <v>238</v>
      </c>
      <c r="C28" s="143">
        <f>SUM(C29:C36)</f>
        <v>5533.16</v>
      </c>
      <c r="D28" s="143">
        <f>SUM(D29:D36)</f>
        <v>5533.16</v>
      </c>
      <c r="E28" s="138"/>
    </row>
    <row r="29" spans="1:5" x14ac:dyDescent="0.2">
      <c r="A29" s="33">
        <v>1241</v>
      </c>
      <c r="B29" s="29" t="s">
        <v>239</v>
      </c>
      <c r="C29" s="34">
        <v>5533.16</v>
      </c>
      <c r="D29" s="140">
        <v>5533.16</v>
      </c>
      <c r="E29" s="138"/>
    </row>
    <row r="30" spans="1:5" x14ac:dyDescent="0.2">
      <c r="A30" s="33">
        <v>1242</v>
      </c>
      <c r="B30" s="29" t="s">
        <v>240</v>
      </c>
      <c r="C30" s="34">
        <v>0</v>
      </c>
      <c r="D30" s="140">
        <v>0</v>
      </c>
      <c r="E30" s="138"/>
    </row>
    <row r="31" spans="1:5" x14ac:dyDescent="0.2">
      <c r="A31" s="33">
        <v>1243</v>
      </c>
      <c r="B31" s="29" t="s">
        <v>241</v>
      </c>
      <c r="C31" s="34">
        <v>0</v>
      </c>
      <c r="D31" s="140">
        <v>0</v>
      </c>
      <c r="E31" s="138"/>
    </row>
    <row r="32" spans="1:5" x14ac:dyDescent="0.2">
      <c r="A32" s="33">
        <v>1244</v>
      </c>
      <c r="B32" s="29" t="s">
        <v>242</v>
      </c>
      <c r="C32" s="34">
        <v>0</v>
      </c>
      <c r="D32" s="140">
        <v>0</v>
      </c>
      <c r="E32" s="138"/>
    </row>
    <row r="33" spans="1:5" x14ac:dyDescent="0.2">
      <c r="A33" s="33">
        <v>1245</v>
      </c>
      <c r="B33" s="29" t="s">
        <v>243</v>
      </c>
      <c r="C33" s="34">
        <v>0</v>
      </c>
      <c r="D33" s="140">
        <v>0</v>
      </c>
      <c r="E33" s="138"/>
    </row>
    <row r="34" spans="1:5" x14ac:dyDescent="0.2">
      <c r="A34" s="33">
        <v>1246</v>
      </c>
      <c r="B34" s="29" t="s">
        <v>244</v>
      </c>
      <c r="C34" s="34">
        <v>0</v>
      </c>
      <c r="D34" s="140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40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40">
        <v>0</v>
      </c>
    </row>
    <row r="37" spans="1:5" x14ac:dyDescent="0.2">
      <c r="A37" s="141">
        <v>1250</v>
      </c>
      <c r="B37" s="142" t="s">
        <v>248</v>
      </c>
      <c r="C37" s="143">
        <f>SUM(C38:C42)</f>
        <v>0</v>
      </c>
      <c r="D37" s="143">
        <f>SUM(D38:D42)</f>
        <v>0</v>
      </c>
      <c r="E37" s="142"/>
    </row>
    <row r="38" spans="1:5" x14ac:dyDescent="0.2">
      <c r="A38" s="33">
        <v>1251</v>
      </c>
      <c r="B38" s="29" t="s">
        <v>249</v>
      </c>
      <c r="C38" s="34">
        <v>0</v>
      </c>
      <c r="D38" s="140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40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40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40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40">
        <v>0</v>
      </c>
    </row>
    <row r="43" spans="1:5" x14ac:dyDescent="0.2">
      <c r="B43" s="144" t="s">
        <v>640</v>
      </c>
      <c r="C43" s="143">
        <f>C20+C28+C37</f>
        <v>5533.16</v>
      </c>
      <c r="D43" s="143">
        <f>D20+D28+D37</f>
        <v>5533.16</v>
      </c>
    </row>
    <row r="44" spans="1:5" s="138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37">
        <v>2022</v>
      </c>
      <c r="D46" s="137">
        <v>2021</v>
      </c>
      <c r="E46" s="32"/>
    </row>
    <row r="47" spans="1:5" s="138" customFormat="1" x14ac:dyDescent="0.2">
      <c r="A47" s="141">
        <v>3210</v>
      </c>
      <c r="B47" s="142" t="s">
        <v>641</v>
      </c>
      <c r="C47" s="143">
        <v>139173.38</v>
      </c>
      <c r="D47" s="143">
        <v>479370.93</v>
      </c>
    </row>
    <row r="48" spans="1:5" x14ac:dyDescent="0.2">
      <c r="A48" s="139"/>
      <c r="B48" s="144" t="s">
        <v>629</v>
      </c>
      <c r="C48" s="143">
        <f>C49+C61+C93+C96</f>
        <v>-24000</v>
      </c>
      <c r="D48" s="143">
        <f>D49+D61+D93+D96</f>
        <v>113873.87</v>
      </c>
    </row>
    <row r="49" spans="1:4" x14ac:dyDescent="0.2">
      <c r="A49" s="141">
        <v>5400</v>
      </c>
      <c r="B49" s="142" t="s">
        <v>426</v>
      </c>
      <c r="C49" s="143">
        <f>C50+C52+C54+C56+C58</f>
        <v>0</v>
      </c>
      <c r="D49" s="143">
        <f>D50+D52+D54+D56+D58</f>
        <v>0</v>
      </c>
    </row>
    <row r="50" spans="1:4" x14ac:dyDescent="0.2">
      <c r="A50" s="139">
        <v>5410</v>
      </c>
      <c r="B50" s="138" t="s">
        <v>630</v>
      </c>
      <c r="C50" s="140">
        <f>C51</f>
        <v>0</v>
      </c>
      <c r="D50" s="140">
        <f>D51</f>
        <v>0</v>
      </c>
    </row>
    <row r="51" spans="1:4" x14ac:dyDescent="0.2">
      <c r="A51" s="139">
        <v>5411</v>
      </c>
      <c r="B51" s="138" t="s">
        <v>428</v>
      </c>
      <c r="C51" s="140">
        <v>0</v>
      </c>
      <c r="D51" s="140">
        <v>0</v>
      </c>
    </row>
    <row r="52" spans="1:4" x14ac:dyDescent="0.2">
      <c r="A52" s="139">
        <v>5420</v>
      </c>
      <c r="B52" s="138" t="s">
        <v>631</v>
      </c>
      <c r="C52" s="140">
        <f>C53</f>
        <v>0</v>
      </c>
      <c r="D52" s="140">
        <f>D53</f>
        <v>0</v>
      </c>
    </row>
    <row r="53" spans="1:4" x14ac:dyDescent="0.2">
      <c r="A53" s="139">
        <v>5421</v>
      </c>
      <c r="B53" s="138" t="s">
        <v>431</v>
      </c>
      <c r="C53" s="140">
        <v>0</v>
      </c>
      <c r="D53" s="140">
        <v>0</v>
      </c>
    </row>
    <row r="54" spans="1:4" x14ac:dyDescent="0.2">
      <c r="A54" s="139">
        <v>5430</v>
      </c>
      <c r="B54" s="138" t="s">
        <v>632</v>
      </c>
      <c r="C54" s="140">
        <f>C55</f>
        <v>0</v>
      </c>
      <c r="D54" s="140">
        <f>D55</f>
        <v>0</v>
      </c>
    </row>
    <row r="55" spans="1:4" x14ac:dyDescent="0.2">
      <c r="A55" s="139">
        <v>5431</v>
      </c>
      <c r="B55" s="138" t="s">
        <v>434</v>
      </c>
      <c r="C55" s="140">
        <v>0</v>
      </c>
      <c r="D55" s="140">
        <v>0</v>
      </c>
    </row>
    <row r="56" spans="1:4" x14ac:dyDescent="0.2">
      <c r="A56" s="139">
        <v>5440</v>
      </c>
      <c r="B56" s="138" t="s">
        <v>633</v>
      </c>
      <c r="C56" s="140">
        <f>C57</f>
        <v>0</v>
      </c>
      <c r="D56" s="140">
        <f>D57</f>
        <v>0</v>
      </c>
    </row>
    <row r="57" spans="1:4" x14ac:dyDescent="0.2">
      <c r="A57" s="139">
        <v>5441</v>
      </c>
      <c r="B57" s="138" t="s">
        <v>633</v>
      </c>
      <c r="C57" s="140">
        <v>0</v>
      </c>
      <c r="D57" s="140">
        <v>0</v>
      </c>
    </row>
    <row r="58" spans="1:4" x14ac:dyDescent="0.2">
      <c r="A58" s="139">
        <v>5450</v>
      </c>
      <c r="B58" s="138" t="s">
        <v>634</v>
      </c>
      <c r="C58" s="140">
        <f>SUM(C59:C60)</f>
        <v>0</v>
      </c>
      <c r="D58" s="140">
        <f>SUM(D59:D60)</f>
        <v>0</v>
      </c>
    </row>
    <row r="59" spans="1:4" x14ac:dyDescent="0.2">
      <c r="A59" s="139">
        <v>5451</v>
      </c>
      <c r="B59" s="138" t="s">
        <v>438</v>
      </c>
      <c r="C59" s="140">
        <v>0</v>
      </c>
      <c r="D59" s="140">
        <v>0</v>
      </c>
    </row>
    <row r="60" spans="1:4" x14ac:dyDescent="0.2">
      <c r="A60" s="139">
        <v>5452</v>
      </c>
      <c r="B60" s="138" t="s">
        <v>439</v>
      </c>
      <c r="C60" s="140">
        <v>0</v>
      </c>
      <c r="D60" s="140">
        <v>0</v>
      </c>
    </row>
    <row r="61" spans="1:4" x14ac:dyDescent="0.2">
      <c r="A61" s="141">
        <v>5500</v>
      </c>
      <c r="B61" s="142" t="s">
        <v>440</v>
      </c>
      <c r="C61" s="143">
        <f>C62+C71+C74+C80+C82+C84</f>
        <v>0</v>
      </c>
      <c r="D61" s="143">
        <f>D62+D71+D74+D80+D82+D84</f>
        <v>102999.87</v>
      </c>
    </row>
    <row r="62" spans="1:4" x14ac:dyDescent="0.2">
      <c r="A62" s="33">
        <v>5510</v>
      </c>
      <c r="B62" s="29" t="s">
        <v>441</v>
      </c>
      <c r="C62" s="34">
        <f>SUM(C63:C70)</f>
        <v>0</v>
      </c>
      <c r="D62" s="34">
        <f>SUM(D63:D70)</f>
        <v>102999.87</v>
      </c>
    </row>
    <row r="63" spans="1:4" x14ac:dyDescent="0.2">
      <c r="A63" s="33">
        <v>5511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5512</v>
      </c>
      <c r="B64" s="29" t="s">
        <v>443</v>
      </c>
      <c r="C64" s="34">
        <v>0</v>
      </c>
      <c r="D64" s="34">
        <v>0</v>
      </c>
    </row>
    <row r="65" spans="1:4" x14ac:dyDescent="0.2">
      <c r="A65" s="33">
        <v>5513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5514</v>
      </c>
      <c r="B66" s="29" t="s">
        <v>445</v>
      </c>
      <c r="C66" s="34">
        <v>0</v>
      </c>
      <c r="D66" s="34">
        <v>0</v>
      </c>
    </row>
    <row r="67" spans="1:4" x14ac:dyDescent="0.2">
      <c r="A67" s="33">
        <v>5515</v>
      </c>
      <c r="B67" s="29" t="s">
        <v>446</v>
      </c>
      <c r="C67" s="34">
        <v>0</v>
      </c>
      <c r="D67" s="34">
        <v>100478.67</v>
      </c>
    </row>
    <row r="68" spans="1:4" x14ac:dyDescent="0.2">
      <c r="A68" s="33">
        <v>5516</v>
      </c>
      <c r="B68" s="29" t="s">
        <v>447</v>
      </c>
      <c r="C68" s="34">
        <v>0</v>
      </c>
      <c r="D68" s="34">
        <v>0</v>
      </c>
    </row>
    <row r="69" spans="1:4" x14ac:dyDescent="0.2">
      <c r="A69" s="33">
        <v>5517</v>
      </c>
      <c r="B69" s="29" t="s">
        <v>448</v>
      </c>
      <c r="C69" s="34">
        <v>0</v>
      </c>
      <c r="D69" s="34">
        <v>2521.1999999999998</v>
      </c>
    </row>
    <row r="70" spans="1:4" x14ac:dyDescent="0.2">
      <c r="A70" s="33">
        <v>5518</v>
      </c>
      <c r="B70" s="29" t="s">
        <v>81</v>
      </c>
      <c r="C70" s="34">
        <v>0</v>
      </c>
      <c r="D70" s="34">
        <v>0</v>
      </c>
    </row>
    <row r="71" spans="1:4" x14ac:dyDescent="0.2">
      <c r="A71" s="33">
        <v>5520</v>
      </c>
      <c r="B71" s="29" t="s">
        <v>80</v>
      </c>
      <c r="C71" s="34">
        <f>SUM(C72:C73)</f>
        <v>0</v>
      </c>
      <c r="D71" s="34">
        <f>SUM(D72:D73)</f>
        <v>0</v>
      </c>
    </row>
    <row r="72" spans="1:4" x14ac:dyDescent="0.2">
      <c r="A72" s="33">
        <v>5521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5522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5530</v>
      </c>
      <c r="B74" s="29" t="s">
        <v>451</v>
      </c>
      <c r="C74" s="34">
        <f>SUM(C75:C79)</f>
        <v>0</v>
      </c>
      <c r="D74" s="34">
        <f>SUM(D75:D79)</f>
        <v>0</v>
      </c>
    </row>
    <row r="75" spans="1:4" x14ac:dyDescent="0.2">
      <c r="A75" s="33">
        <v>5531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5532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5533</v>
      </c>
      <c r="B77" s="29" t="s">
        <v>454</v>
      </c>
      <c r="C77" s="34">
        <v>0</v>
      </c>
      <c r="D77" s="34">
        <v>0</v>
      </c>
    </row>
    <row r="78" spans="1:4" x14ac:dyDescent="0.2">
      <c r="A78" s="33">
        <v>5534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5535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5540</v>
      </c>
      <c r="B80" s="29" t="s">
        <v>457</v>
      </c>
      <c r="C80" s="34">
        <f>SUM(C81)</f>
        <v>0</v>
      </c>
      <c r="D80" s="34">
        <f>SUM(D81)</f>
        <v>0</v>
      </c>
    </row>
    <row r="81" spans="1:4" x14ac:dyDescent="0.2">
      <c r="A81" s="33">
        <v>5541</v>
      </c>
      <c r="B81" s="29" t="s">
        <v>457</v>
      </c>
      <c r="C81" s="34">
        <v>0</v>
      </c>
      <c r="D81" s="34">
        <v>0</v>
      </c>
    </row>
    <row r="82" spans="1:4" x14ac:dyDescent="0.2">
      <c r="A82" s="33">
        <v>5550</v>
      </c>
      <c r="B82" s="29" t="s">
        <v>458</v>
      </c>
      <c r="C82" s="34">
        <f>SUM(C83)</f>
        <v>0</v>
      </c>
      <c r="D82" s="34">
        <f>SUM(D83)</f>
        <v>0</v>
      </c>
    </row>
    <row r="83" spans="1:4" x14ac:dyDescent="0.2">
      <c r="A83" s="33">
        <v>5551</v>
      </c>
      <c r="B83" s="29" t="s">
        <v>458</v>
      </c>
      <c r="C83" s="34">
        <v>0</v>
      </c>
      <c r="D83" s="34">
        <v>0</v>
      </c>
    </row>
    <row r="84" spans="1:4" x14ac:dyDescent="0.2">
      <c r="A84" s="33">
        <v>5590</v>
      </c>
      <c r="B84" s="29" t="s">
        <v>459</v>
      </c>
      <c r="C84" s="34">
        <f>SUM(C85:C92)</f>
        <v>0</v>
      </c>
      <c r="D84" s="34">
        <f>SUM(D85:D92)</f>
        <v>0</v>
      </c>
    </row>
    <row r="85" spans="1:4" x14ac:dyDescent="0.2">
      <c r="A85" s="33">
        <v>5591</v>
      </c>
      <c r="B85" s="29" t="s">
        <v>460</v>
      </c>
      <c r="C85" s="34">
        <v>0</v>
      </c>
      <c r="D85" s="34">
        <v>0</v>
      </c>
    </row>
    <row r="86" spans="1:4" x14ac:dyDescent="0.2">
      <c r="A86" s="33">
        <v>5592</v>
      </c>
      <c r="B86" s="29" t="s">
        <v>461</v>
      </c>
      <c r="C86" s="34">
        <v>0</v>
      </c>
      <c r="D86" s="34">
        <v>0</v>
      </c>
    </row>
    <row r="87" spans="1:4" x14ac:dyDescent="0.2">
      <c r="A87" s="33">
        <v>5593</v>
      </c>
      <c r="B87" s="29" t="s">
        <v>462</v>
      </c>
      <c r="C87" s="34">
        <v>0</v>
      </c>
      <c r="D87" s="34">
        <v>0</v>
      </c>
    </row>
    <row r="88" spans="1:4" x14ac:dyDescent="0.2">
      <c r="A88" s="33">
        <v>5594</v>
      </c>
      <c r="B88" s="29" t="s">
        <v>463</v>
      </c>
      <c r="C88" s="34">
        <v>0</v>
      </c>
      <c r="D88" s="34">
        <v>0</v>
      </c>
    </row>
    <row r="89" spans="1:4" x14ac:dyDescent="0.2">
      <c r="A89" s="33">
        <v>5595</v>
      </c>
      <c r="B89" s="29" t="s">
        <v>464</v>
      </c>
      <c r="C89" s="34">
        <v>0</v>
      </c>
      <c r="D89" s="34">
        <v>0</v>
      </c>
    </row>
    <row r="90" spans="1:4" x14ac:dyDescent="0.2">
      <c r="A90" s="33">
        <v>5596</v>
      </c>
      <c r="B90" s="29" t="s">
        <v>357</v>
      </c>
      <c r="C90" s="34">
        <v>0</v>
      </c>
      <c r="D90" s="34">
        <v>0</v>
      </c>
    </row>
    <row r="91" spans="1:4" x14ac:dyDescent="0.2">
      <c r="A91" s="33">
        <v>5597</v>
      </c>
      <c r="B91" s="29" t="s">
        <v>465</v>
      </c>
      <c r="C91" s="34">
        <v>0</v>
      </c>
      <c r="D91" s="34">
        <v>0</v>
      </c>
    </row>
    <row r="92" spans="1:4" x14ac:dyDescent="0.2">
      <c r="A92" s="33">
        <v>5599</v>
      </c>
      <c r="B92" s="29" t="s">
        <v>466</v>
      </c>
      <c r="C92" s="34">
        <v>0</v>
      </c>
      <c r="D92" s="34">
        <v>0</v>
      </c>
    </row>
    <row r="93" spans="1:4" x14ac:dyDescent="0.2">
      <c r="A93" s="141">
        <v>5600</v>
      </c>
      <c r="B93" s="142" t="s">
        <v>79</v>
      </c>
      <c r="C93" s="143">
        <f>C94</f>
        <v>0</v>
      </c>
      <c r="D93" s="143">
        <f>D94</f>
        <v>0</v>
      </c>
    </row>
    <row r="94" spans="1:4" x14ac:dyDescent="0.2">
      <c r="A94" s="33">
        <v>5610</v>
      </c>
      <c r="B94" s="29" t="s">
        <v>467</v>
      </c>
      <c r="C94" s="34">
        <f>C95</f>
        <v>0</v>
      </c>
      <c r="D94" s="34">
        <f>D95</f>
        <v>0</v>
      </c>
    </row>
    <row r="95" spans="1:4" x14ac:dyDescent="0.2">
      <c r="A95" s="33">
        <v>5611</v>
      </c>
      <c r="B95" s="29" t="s">
        <v>468</v>
      </c>
      <c r="C95" s="34">
        <v>0</v>
      </c>
      <c r="D95" s="34">
        <v>0</v>
      </c>
    </row>
    <row r="96" spans="1:4" x14ac:dyDescent="0.2">
      <c r="A96" s="141">
        <v>2110</v>
      </c>
      <c r="B96" s="147" t="s">
        <v>642</v>
      </c>
      <c r="C96" s="143">
        <f>SUM(C97:C101)</f>
        <v>-24000</v>
      </c>
      <c r="D96" s="143">
        <f>SUM(D97:D101)</f>
        <v>10874</v>
      </c>
    </row>
    <row r="97" spans="1:4" x14ac:dyDescent="0.2">
      <c r="A97" s="139">
        <v>2111</v>
      </c>
      <c r="B97" s="138" t="s">
        <v>643</v>
      </c>
      <c r="C97" s="140">
        <v>0</v>
      </c>
      <c r="D97" s="140">
        <v>0</v>
      </c>
    </row>
    <row r="98" spans="1:4" x14ac:dyDescent="0.2">
      <c r="A98" s="139">
        <v>2112</v>
      </c>
      <c r="B98" s="138" t="s">
        <v>644</v>
      </c>
      <c r="C98" s="140">
        <v>0</v>
      </c>
      <c r="D98" s="140">
        <v>0</v>
      </c>
    </row>
    <row r="99" spans="1:4" x14ac:dyDescent="0.2">
      <c r="A99" s="139">
        <v>2112</v>
      </c>
      <c r="B99" s="138" t="s">
        <v>645</v>
      </c>
      <c r="C99" s="140">
        <v>-24000</v>
      </c>
      <c r="D99" s="140">
        <v>10874</v>
      </c>
    </row>
    <row r="100" spans="1:4" x14ac:dyDescent="0.2">
      <c r="A100" s="139">
        <v>2115</v>
      </c>
      <c r="B100" s="138" t="s">
        <v>646</v>
      </c>
      <c r="C100" s="140">
        <v>0</v>
      </c>
      <c r="D100" s="140">
        <v>0</v>
      </c>
    </row>
    <row r="101" spans="1:4" x14ac:dyDescent="0.2">
      <c r="A101" s="139">
        <v>2114</v>
      </c>
      <c r="B101" s="138" t="s">
        <v>647</v>
      </c>
      <c r="C101" s="140">
        <v>0</v>
      </c>
      <c r="D101" s="140">
        <v>0</v>
      </c>
    </row>
    <row r="102" spans="1:4" x14ac:dyDescent="0.2">
      <c r="A102" s="139"/>
      <c r="B102" s="144" t="s">
        <v>648</v>
      </c>
      <c r="C102" s="143">
        <f>+C103</f>
        <v>0</v>
      </c>
      <c r="D102" s="143">
        <f>+D103</f>
        <v>0</v>
      </c>
    </row>
    <row r="103" spans="1:4" x14ac:dyDescent="0.2">
      <c r="A103" s="141">
        <v>1120</v>
      </c>
      <c r="B103" s="148" t="s">
        <v>649</v>
      </c>
      <c r="C103" s="143">
        <f>SUM(C104:C112)</f>
        <v>0</v>
      </c>
      <c r="D103" s="143">
        <f>SUM(D104:D112)</f>
        <v>0</v>
      </c>
    </row>
    <row r="104" spans="1:4" x14ac:dyDescent="0.2">
      <c r="A104" s="139">
        <v>1124</v>
      </c>
      <c r="B104" s="149" t="s">
        <v>650</v>
      </c>
      <c r="C104" s="150">
        <v>0</v>
      </c>
      <c r="D104" s="140">
        <v>0</v>
      </c>
    </row>
    <row r="105" spans="1:4" x14ac:dyDescent="0.2">
      <c r="A105" s="139">
        <v>1124</v>
      </c>
      <c r="B105" s="149" t="s">
        <v>651</v>
      </c>
      <c r="C105" s="150">
        <v>0</v>
      </c>
      <c r="D105" s="140">
        <v>0</v>
      </c>
    </row>
    <row r="106" spans="1:4" x14ac:dyDescent="0.2">
      <c r="A106" s="139">
        <v>1124</v>
      </c>
      <c r="B106" s="149" t="s">
        <v>652</v>
      </c>
      <c r="C106" s="150">
        <v>0</v>
      </c>
      <c r="D106" s="140">
        <v>0</v>
      </c>
    </row>
    <row r="107" spans="1:4" x14ac:dyDescent="0.2">
      <c r="A107" s="139">
        <v>1124</v>
      </c>
      <c r="B107" s="149" t="s">
        <v>653</v>
      </c>
      <c r="C107" s="150">
        <v>0</v>
      </c>
      <c r="D107" s="140">
        <v>0</v>
      </c>
    </row>
    <row r="108" spans="1:4" x14ac:dyDescent="0.2">
      <c r="A108" s="139">
        <v>1124</v>
      </c>
      <c r="B108" s="149" t="s">
        <v>654</v>
      </c>
      <c r="C108" s="140">
        <v>0</v>
      </c>
      <c r="D108" s="140">
        <v>0</v>
      </c>
    </row>
    <row r="109" spans="1:4" x14ac:dyDescent="0.2">
      <c r="A109" s="139">
        <v>1124</v>
      </c>
      <c r="B109" s="149" t="s">
        <v>655</v>
      </c>
      <c r="C109" s="140">
        <v>0</v>
      </c>
      <c r="D109" s="140">
        <v>0</v>
      </c>
    </row>
    <row r="110" spans="1:4" x14ac:dyDescent="0.2">
      <c r="A110" s="139">
        <v>1122</v>
      </c>
      <c r="B110" s="149" t="s">
        <v>656</v>
      </c>
      <c r="C110" s="140">
        <v>0</v>
      </c>
      <c r="D110" s="140">
        <v>0</v>
      </c>
    </row>
    <row r="111" spans="1:4" x14ac:dyDescent="0.2">
      <c r="A111" s="139">
        <v>1122</v>
      </c>
      <c r="B111" s="149" t="s">
        <v>657</v>
      </c>
      <c r="C111" s="150">
        <v>0</v>
      </c>
      <c r="D111" s="140">
        <v>0</v>
      </c>
    </row>
    <row r="112" spans="1:4" x14ac:dyDescent="0.2">
      <c r="A112" s="139">
        <v>1122</v>
      </c>
      <c r="B112" s="149" t="s">
        <v>658</v>
      </c>
      <c r="C112" s="140">
        <v>0</v>
      </c>
      <c r="D112" s="140">
        <v>0</v>
      </c>
    </row>
    <row r="113" spans="1:4" x14ac:dyDescent="0.2">
      <c r="A113" s="139"/>
      <c r="B113" s="151" t="s">
        <v>659</v>
      </c>
      <c r="C113" s="143">
        <f>C47+C48-C102</f>
        <v>115173.38</v>
      </c>
      <c r="D113" s="143">
        <f>D47+D48-D102</f>
        <v>593244.80000000005</v>
      </c>
    </row>
    <row r="118" spans="1:4" x14ac:dyDescent="0.2">
      <c r="B118" s="190"/>
    </row>
    <row r="119" spans="1:4" x14ac:dyDescent="0.2">
      <c r="B119" s="189" t="s">
        <v>664</v>
      </c>
    </row>
    <row r="120" spans="1:4" x14ac:dyDescent="0.2">
      <c r="B120" s="189" t="s">
        <v>665</v>
      </c>
    </row>
    <row r="121" spans="1:4" x14ac:dyDescent="0.2">
      <c r="B121" s="189" t="s">
        <v>666</v>
      </c>
    </row>
    <row r="122" spans="1:4" x14ac:dyDescent="0.2">
      <c r="B122" s="189"/>
    </row>
    <row r="123" spans="1:4" x14ac:dyDescent="0.2">
      <c r="B123" s="189"/>
    </row>
    <row r="124" spans="1:4" x14ac:dyDescent="0.2">
      <c r="B124" s="189"/>
    </row>
    <row r="125" spans="1:4" x14ac:dyDescent="0.2">
      <c r="B125" s="190"/>
    </row>
    <row r="126" spans="1:4" x14ac:dyDescent="0.2">
      <c r="B126" s="189" t="s">
        <v>667</v>
      </c>
    </row>
    <row r="127" spans="1:4" x14ac:dyDescent="0.2">
      <c r="B127" s="189" t="s">
        <v>668</v>
      </c>
    </row>
    <row r="128" spans="1:4" x14ac:dyDescent="0.2">
      <c r="B128" s="189" t="s">
        <v>669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58 C48:C60 D48:D49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B3" s="119"/>
    </row>
    <row r="4" spans="1:2" ht="14.1" customHeight="1" x14ac:dyDescent="0.2">
      <c r="A4" s="120" t="s">
        <v>27</v>
      </c>
      <c r="B4" s="110" t="s">
        <v>78</v>
      </c>
    </row>
    <row r="5" spans="1:2" ht="14.1" customHeight="1" x14ac:dyDescent="0.2">
      <c r="B5" s="110" t="s">
        <v>51</v>
      </c>
    </row>
    <row r="6" spans="1:2" ht="14.1" customHeight="1" x14ac:dyDescent="0.2">
      <c r="B6" s="110" t="s">
        <v>151</v>
      </c>
    </row>
    <row r="7" spans="1:2" ht="14.1" customHeight="1" x14ac:dyDescent="0.2">
      <c r="B7" s="110" t="s">
        <v>152</v>
      </c>
    </row>
    <row r="8" spans="1:2" ht="14.1" customHeight="1" x14ac:dyDescent="0.2"/>
    <row r="9" spans="1:2" x14ac:dyDescent="0.2">
      <c r="A9" s="120" t="s">
        <v>29</v>
      </c>
      <c r="B9" s="112" t="s">
        <v>597</v>
      </c>
    </row>
    <row r="10" spans="1:2" ht="15" customHeight="1" x14ac:dyDescent="0.2">
      <c r="B10" s="112" t="s">
        <v>75</v>
      </c>
    </row>
    <row r="11" spans="1:2" ht="15" customHeight="1" x14ac:dyDescent="0.2">
      <c r="B11" s="122" t="s">
        <v>195</v>
      </c>
    </row>
    <row r="12" spans="1:2" ht="15" customHeight="1" x14ac:dyDescent="0.2"/>
    <row r="13" spans="1:2" x14ac:dyDescent="0.2">
      <c r="A13" s="120" t="s">
        <v>76</v>
      </c>
      <c r="B13" s="110" t="s">
        <v>598</v>
      </c>
    </row>
    <row r="14" spans="1:2" ht="15" customHeight="1" x14ac:dyDescent="0.2">
      <c r="B14" s="110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2019-02-13T21:19:08Z</cp:lastPrinted>
  <dcterms:created xsi:type="dcterms:W3CDTF">2012-12-11T20:36:24Z</dcterms:created>
  <dcterms:modified xsi:type="dcterms:W3CDTF">2022-04-28T14:13:10Z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