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8_{E6064E66-7FA8-474A-9B3A-49B308B8E426}" xr6:coauthVersionLast="47" xr6:coauthVersionMax="47" xr10:uidLastSave="{00000000-0000-0000-0000-000000000000}"/>
  <bookViews>
    <workbookView xWindow="-120" yWindow="-120" windowWidth="20730" windowHeight="11160" xr2:uid="{732792B5-18A6-4208-859E-7D784C748F02}"/>
  </bookViews>
  <sheets>
    <sheet name="Balanz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2" i="1" l="1"/>
  <c r="D342" i="1"/>
  <c r="E341" i="1"/>
  <c r="D341" i="1"/>
  <c r="E339" i="1"/>
  <c r="D339" i="1"/>
  <c r="E338" i="1"/>
  <c r="D338" i="1"/>
  <c r="E335" i="1"/>
  <c r="D335" i="1"/>
  <c r="E334" i="1"/>
  <c r="D334" i="1"/>
  <c r="E332" i="1"/>
  <c r="D332" i="1"/>
  <c r="E331" i="1"/>
  <c r="D331" i="1"/>
  <c r="E329" i="1"/>
  <c r="D329" i="1"/>
  <c r="E328" i="1"/>
  <c r="D328" i="1"/>
  <c r="E326" i="1"/>
  <c r="D326" i="1"/>
  <c r="E325" i="1"/>
  <c r="D325" i="1"/>
  <c r="E323" i="1"/>
  <c r="D323" i="1"/>
  <c r="E322" i="1"/>
  <c r="E321" i="1" s="1"/>
  <c r="D322" i="1"/>
  <c r="D321" i="1" s="1"/>
  <c r="E319" i="1"/>
  <c r="D319" i="1"/>
  <c r="D318" i="1" s="1"/>
  <c r="E318" i="1"/>
  <c r="E316" i="1"/>
  <c r="D316" i="1"/>
  <c r="D315" i="1" s="1"/>
  <c r="E315" i="1"/>
  <c r="E313" i="1"/>
  <c r="D313" i="1"/>
  <c r="D312" i="1" s="1"/>
  <c r="E312" i="1"/>
  <c r="E310" i="1"/>
  <c r="D310" i="1"/>
  <c r="D309" i="1" s="1"/>
  <c r="E309" i="1"/>
  <c r="E308" i="1" s="1"/>
  <c r="E307" i="1" s="1"/>
  <c r="E304" i="1"/>
  <c r="D304" i="1"/>
  <c r="D303" i="1" s="1"/>
  <c r="D302" i="1" s="1"/>
  <c r="E303" i="1"/>
  <c r="E302" i="1" s="1"/>
  <c r="E299" i="1"/>
  <c r="D299" i="1"/>
  <c r="E297" i="1"/>
  <c r="D297" i="1"/>
  <c r="E294" i="1"/>
  <c r="D294" i="1"/>
  <c r="E291" i="1"/>
  <c r="D291" i="1"/>
  <c r="E283" i="1"/>
  <c r="D283" i="1"/>
  <c r="E278" i="1"/>
  <c r="D278" i="1"/>
  <c r="E275" i="1"/>
  <c r="D275" i="1"/>
  <c r="E273" i="1"/>
  <c r="D273" i="1"/>
  <c r="E266" i="1"/>
  <c r="E265" i="1" s="1"/>
  <c r="D266" i="1"/>
  <c r="D265" i="1"/>
  <c r="E257" i="1"/>
  <c r="D257" i="1"/>
  <c r="E253" i="1"/>
  <c r="D253" i="1"/>
  <c r="E251" i="1"/>
  <c r="D251" i="1"/>
  <c r="E246" i="1"/>
  <c r="D246" i="1"/>
  <c r="E236" i="1"/>
  <c r="D236" i="1"/>
  <c r="E233" i="1"/>
  <c r="D233" i="1"/>
  <c r="E226" i="1"/>
  <c r="E225" i="1" s="1"/>
  <c r="D226" i="1"/>
  <c r="D225" i="1"/>
  <c r="E223" i="1"/>
  <c r="D223" i="1"/>
  <c r="E219" i="1"/>
  <c r="D219" i="1"/>
  <c r="E216" i="1"/>
  <c r="D216" i="1"/>
  <c r="E210" i="1"/>
  <c r="D210" i="1"/>
  <c r="D207" i="1" s="1"/>
  <c r="D206" i="1" s="1"/>
  <c r="E208" i="1"/>
  <c r="D208" i="1"/>
  <c r="E207" i="1"/>
  <c r="E206" i="1" s="1"/>
  <c r="E205" i="1" s="1"/>
  <c r="E202" i="1"/>
  <c r="D202" i="1"/>
  <c r="E201" i="1"/>
  <c r="E200" i="1" s="1"/>
  <c r="D201" i="1"/>
  <c r="D200" i="1" s="1"/>
  <c r="E197" i="1"/>
  <c r="E196" i="1" s="1"/>
  <c r="E195" i="1" s="1"/>
  <c r="D197" i="1"/>
  <c r="D196" i="1" s="1"/>
  <c r="D195" i="1" s="1"/>
  <c r="E181" i="1"/>
  <c r="E180" i="1" s="1"/>
  <c r="D181" i="1"/>
  <c r="D180" i="1"/>
  <c r="D176" i="1" s="1"/>
  <c r="E177" i="1"/>
  <c r="D177" i="1"/>
  <c r="E154" i="1"/>
  <c r="E153" i="1" s="1"/>
  <c r="D154" i="1"/>
  <c r="D153" i="1" s="1"/>
  <c r="E150" i="1"/>
  <c r="D150" i="1"/>
  <c r="D149" i="1" s="1"/>
  <c r="E145" i="1"/>
  <c r="D145" i="1"/>
  <c r="E141" i="1"/>
  <c r="D141" i="1"/>
  <c r="E123" i="1"/>
  <c r="D123" i="1"/>
  <c r="E120" i="1"/>
  <c r="D120" i="1"/>
  <c r="E113" i="1"/>
  <c r="D113" i="1"/>
  <c r="E109" i="1"/>
  <c r="E108" i="1" s="1"/>
  <c r="E107" i="1" s="1"/>
  <c r="E106" i="1" s="1"/>
  <c r="D109" i="1"/>
  <c r="D108" i="1" s="1"/>
  <c r="D107" i="1" s="1"/>
  <c r="D106" i="1" s="1"/>
  <c r="E67" i="1"/>
  <c r="D67" i="1"/>
  <c r="E64" i="1"/>
  <c r="D64" i="1"/>
  <c r="E61" i="1"/>
  <c r="D61" i="1"/>
  <c r="E57" i="1"/>
  <c r="D57" i="1"/>
  <c r="E50" i="1"/>
  <c r="E49" i="1" s="1"/>
  <c r="E43" i="1" s="1"/>
  <c r="D50" i="1"/>
  <c r="D49" i="1" s="1"/>
  <c r="D43" i="1" s="1"/>
  <c r="E35" i="1"/>
  <c r="D35" i="1"/>
  <c r="E27" i="1"/>
  <c r="D27" i="1"/>
  <c r="D22" i="1" s="1"/>
  <c r="E23" i="1"/>
  <c r="D23" i="1"/>
  <c r="E22" i="1"/>
  <c r="E7" i="1"/>
  <c r="D7" i="1"/>
  <c r="E4" i="1"/>
  <c r="E3" i="1" s="1"/>
  <c r="D4" i="1"/>
  <c r="D3" i="1" s="1"/>
  <c r="D2" i="1" s="1"/>
  <c r="E2" i="1" l="1"/>
  <c r="D308" i="1"/>
  <c r="D307" i="1" s="1"/>
  <c r="E149" i="1"/>
  <c r="E144" i="1" s="1"/>
  <c r="E176" i="1"/>
  <c r="E175" i="1" s="1"/>
  <c r="D144" i="1"/>
  <c r="D175" i="1"/>
  <c r="D205" i="1"/>
</calcChain>
</file>

<file path=xl/sharedStrings.xml><?xml version="1.0" encoding="utf-8"?>
<sst xmlns="http://schemas.openxmlformats.org/spreadsheetml/2006/main" count="673" uniqueCount="640">
  <si>
    <t>Cuenta</t>
  </si>
  <si>
    <t>Nombre de Cuenta</t>
  </si>
  <si>
    <t>Saldo Inicial</t>
  </si>
  <si>
    <t>Cargo</t>
  </si>
  <si>
    <t>Abono</t>
  </si>
  <si>
    <t>Saldo Deudor</t>
  </si>
  <si>
    <t>Saldo Acreedor</t>
  </si>
  <si>
    <t>ACTIVO</t>
  </si>
  <si>
    <t>ACTIVO CIRCULANTE</t>
  </si>
  <si>
    <t>1.1.1</t>
  </si>
  <si>
    <t>EFECTIVO Y EQUIVALENTES</t>
  </si>
  <si>
    <t>1.1.1.1</t>
  </si>
  <si>
    <t>EFECTIVO</t>
  </si>
  <si>
    <t>1.1.1.1.0.0.0.0.0.2</t>
  </si>
  <si>
    <t>1.1.1.2</t>
  </si>
  <si>
    <t>BANCOS/TESORERIA</t>
  </si>
  <si>
    <t>1.1.1.2.0.3.0.0.1.0</t>
  </si>
  <si>
    <t>SANTANDER 6264</t>
  </si>
  <si>
    <t>1.1.1.2.0.5.0.0.1.0</t>
  </si>
  <si>
    <t>BAJIO 0158647880201 BB1</t>
  </si>
  <si>
    <t>1.1.1.2.0.5.0.0.2.0</t>
  </si>
  <si>
    <t>BAJIO 0158647880202 BB2</t>
  </si>
  <si>
    <t>1.1.1.2.0.5.0.0.3.0</t>
  </si>
  <si>
    <t>BAJIO 0158647880203 BB3</t>
  </si>
  <si>
    <t>1.1.1.2.0.5.0.0.4.0</t>
  </si>
  <si>
    <t>BAJIO 0158647880204 BB4</t>
  </si>
  <si>
    <t>1.1.1.2.0.5.0.0.5.0</t>
  </si>
  <si>
    <t>BAJIO 0158647880205 BB5</t>
  </si>
  <si>
    <t>1.1.1.2.0.5.0.0.6.0</t>
  </si>
  <si>
    <t>BAJIO 0158647880206 BB6</t>
  </si>
  <si>
    <t>1.1.1.2.0.5.0.0.7.0</t>
  </si>
  <si>
    <t>BAJIO 0348968600101 RECURSOS PROPIOS 2022</t>
  </si>
  <si>
    <t>1.1.1.2.0.5.0.0.8.0</t>
  </si>
  <si>
    <t>BAJIO 0348787690101 RECURSO MUNICIPAL 2022</t>
  </si>
  <si>
    <t>1.1.1.2.0.5.0.0.9.0</t>
  </si>
  <si>
    <t>BANCO DEL BAJIO 0387350980101</t>
  </si>
  <si>
    <t>1.1.1.2.0.5.0.1.0.0</t>
  </si>
  <si>
    <t>BANCO DEL BAJIO 0387352050101</t>
  </si>
  <si>
    <t>1.1.1.2.0.6.0.0.1.0</t>
  </si>
  <si>
    <t>SCOTIABANK 02300803642</t>
  </si>
  <si>
    <t>1.1.1.2.0.9.0.0.1.0</t>
  </si>
  <si>
    <t>BANORTE 0573513941</t>
  </si>
  <si>
    <t>1.1.1.2.0.9.0.0.2.0</t>
  </si>
  <si>
    <t>BANORTE 1191488066</t>
  </si>
  <si>
    <t>1.1.2</t>
  </si>
  <si>
    <t>DERECHOS A RECIBIR EFECTIVO O</t>
  </si>
  <si>
    <t>1.1.2.2</t>
  </si>
  <si>
    <t>CUENTAS POR COBRAR A CORTO PLAZO</t>
  </si>
  <si>
    <t>1.1.2.2.0.0.0.0.0.1</t>
  </si>
  <si>
    <t>SUBSIDIO AL EMPLEO</t>
  </si>
  <si>
    <t>1.1.2.2.0.0.0.0.0.2</t>
  </si>
  <si>
    <t>SUBSIDIO</t>
  </si>
  <si>
    <t>1.1.2.2.9.0.9.9.9.9</t>
  </si>
  <si>
    <t>CUENTAS POR COBRAR</t>
  </si>
  <si>
    <t>1.1.2.3</t>
  </si>
  <si>
    <t>DEUDORES DIVERSOS POR COBRAR A CORTO PLAZO</t>
  </si>
  <si>
    <t>1.1.2.3.0.0.0.0.0.1</t>
  </si>
  <si>
    <t>FUNCIONARIOS Y EMPLEADOS</t>
  </si>
  <si>
    <t>1.1.2.3.0.0.0.0.0.3</t>
  </si>
  <si>
    <t>GASTOS POR COMPROBAR</t>
  </si>
  <si>
    <t>1.1.2.3.0.0.0.0.0.4</t>
  </si>
  <si>
    <t>DONATIVOS</t>
  </si>
  <si>
    <t>1.1.2.5</t>
  </si>
  <si>
    <t>DEUDORES POR ANTICIPOS DE LA TESORERIA A CORTO PLA</t>
  </si>
  <si>
    <t>1.1.2.5.0.0.0.0.0.1</t>
  </si>
  <si>
    <t>FONDO FIJO</t>
  </si>
  <si>
    <t>1.1.2.9</t>
  </si>
  <si>
    <t>OTROS DERECHOS A RECIBIR EFECTIVO O EQUIVALENTES A</t>
  </si>
  <si>
    <t>1.1.2.9.0.0.0.0.0.1</t>
  </si>
  <si>
    <t>OTROS DEUDORES</t>
  </si>
  <si>
    <t>1.1.3</t>
  </si>
  <si>
    <t xml:space="preserve">DERECHOS A RECIBIR BIENES </t>
  </si>
  <si>
    <t>1.1.3.1</t>
  </si>
  <si>
    <t>ANTICIPO A PROVEEDORES POR ADQUISICION DE BIENES Y</t>
  </si>
  <si>
    <t>1.1.3.1.0.0.0.0.0.1</t>
  </si>
  <si>
    <t>ANT A PROVEEDORES PRESTACION SERVICIOS CORTO PLAZO</t>
  </si>
  <si>
    <t>1.1.3.2</t>
  </si>
  <si>
    <t>ANTICIPO A PROVEEDORES POR ADQUISICION DE BIENES I</t>
  </si>
  <si>
    <t>1.1.3.2.0.0.0.0.0.1</t>
  </si>
  <si>
    <t>ANT PROV AD BIENES MUEBLES E INMUEBLES CORTO PLAZO</t>
  </si>
  <si>
    <t>1.1.5</t>
  </si>
  <si>
    <t>ALMACENES</t>
  </si>
  <si>
    <t>1.1.5.1</t>
  </si>
  <si>
    <t>ALMACEN DE MATERIALES Y SUMINISTROS DE CONSUMO</t>
  </si>
  <si>
    <t>1.1.5.1.4.2.5.3.0.1</t>
  </si>
  <si>
    <t>MEDICINAS Y PRODUCTOS FARMACEUTICOS</t>
  </si>
  <si>
    <t>ACTIVO NO CIRCULANTE</t>
  </si>
  <si>
    <t>1.2.3</t>
  </si>
  <si>
    <t>BIENES INMUEBLES, INFRAESTRUCTURA Y</t>
  </si>
  <si>
    <t>1.2.3.5</t>
  </si>
  <si>
    <t>CONSTRUCCIONES EN PROCESO EN BIENES DE DOMINIO PUB</t>
  </si>
  <si>
    <t>1.2.3.5.1.6.1.1.0.0</t>
  </si>
  <si>
    <t>EDIFICACION HABITACIONAL</t>
  </si>
  <si>
    <t>1.2.3.5.2.6.1.2.0.0</t>
  </si>
  <si>
    <t>EDIFICACION NO HABITACIONAL</t>
  </si>
  <si>
    <t>1.2.3.5.9.6.1.9.0.0</t>
  </si>
  <si>
    <t>TRABAJOS DE ACABADOS EN EDIF Y OTROS TRABAJOS ESPE</t>
  </si>
  <si>
    <t>1.2.4</t>
  </si>
  <si>
    <t>BIENES MUEBLES</t>
  </si>
  <si>
    <t>1.2.4.1</t>
  </si>
  <si>
    <t>MOBILIARIO Y EQUIPO DE ADMINISTRACION</t>
  </si>
  <si>
    <t>1.2.4.1.1.5.1.1.0.0</t>
  </si>
  <si>
    <t>MUEBLES DE OFICINA Y ESTANTERIA</t>
  </si>
  <si>
    <t>1.2.4.1.1.5.1.1.0.9</t>
  </si>
  <si>
    <t>1.2.4.1.2.5.1.2.0.0</t>
  </si>
  <si>
    <t>MUEBLES, EXCEPTO DE OFICINA Y ESTANTERIA</t>
  </si>
  <si>
    <t>1.2.4.1.3.5.1.5.0.0</t>
  </si>
  <si>
    <t>EQUIPO DE COMPUTO Y DE TECNOLOGIAS DE LA INFORMAC</t>
  </si>
  <si>
    <t>1.2.4.1.3.5.1.5.0.9</t>
  </si>
  <si>
    <t>1.2.4.1.9.5.1.9.0.0</t>
  </si>
  <si>
    <t>OTROS MOBILIARIOS Y EQUIPOS DE ADMINISTRACION</t>
  </si>
  <si>
    <t>1.2.4.2</t>
  </si>
  <si>
    <t>MOBILIARIO Y EQUIPO EDUCACIONAL Y RECREATIVO</t>
  </si>
  <si>
    <t>1.2.4.2.1.5.2.1.0.0</t>
  </si>
  <si>
    <t>EQUIPOS Y APARATOS AUDIOVISUALES</t>
  </si>
  <si>
    <t>1.2.4.2.3.5.2.3.0.0</t>
  </si>
  <si>
    <t>CAMARAS FOTOGRAFICAS Y DE VIDEO</t>
  </si>
  <si>
    <t>1.2.4.2.9.5.2.9.0.0</t>
  </si>
  <si>
    <t>OTRO MOBILIARIO Y EQUIPO EDUCACIONAL Y RECREATIVO</t>
  </si>
  <si>
    <t>1.2.4.3</t>
  </si>
  <si>
    <t>EQUIPO E INSTRUMENTAL MEDICO Y DE LABORATORIO</t>
  </si>
  <si>
    <t>1.2.4.3.1.5.3.1.0.0</t>
  </si>
  <si>
    <t>EQUIPO MEDICO Y DE LABORATORIO</t>
  </si>
  <si>
    <t>1.2.4.3.2.5.3.2.0.0</t>
  </si>
  <si>
    <t>INSTRUMENTAL MEDICO Y DE LABORATORIO</t>
  </si>
  <si>
    <t>1.2.4.4</t>
  </si>
  <si>
    <t>VEHICULOS Y EQUIPO DE TRANSPORTE</t>
  </si>
  <si>
    <t>1.2.4.4.1.5.4.1.0.0</t>
  </si>
  <si>
    <t>VEHICULOS Y EQUIPO TERRESTRE</t>
  </si>
  <si>
    <t>1.2.4.4.2.5.4.2.0.0</t>
  </si>
  <si>
    <t>CARROCERIAS Y REMOLQUES</t>
  </si>
  <si>
    <t>1.2.4.6</t>
  </si>
  <si>
    <t>MAQUINARIA, OTROS EQUIPOS Y HERRAMIENTAS</t>
  </si>
  <si>
    <t>1.2.4.6.2.5.6.2.0.0</t>
  </si>
  <si>
    <t>MAQUINARIA Y EQUIPO INDUSTRIAL</t>
  </si>
  <si>
    <t>1.2.4.6.3.5.6.3.0.0</t>
  </si>
  <si>
    <t>MAQUINARIA Y EQUIPO DE CONSTRUCCION</t>
  </si>
  <si>
    <t>1.2.4.6.4.5.6.4.0.0</t>
  </si>
  <si>
    <t>SIST DE AIRE ACON, CALEFACC Y DE REFR INDUS Y COM</t>
  </si>
  <si>
    <t>1.2.4.6.5.5.6.5.0.0</t>
  </si>
  <si>
    <t>EQUIPO DE COMUNICACION Y TELECOMUNICACION</t>
  </si>
  <si>
    <t>1.2.4.6.6.5.6.6.0.0</t>
  </si>
  <si>
    <t>EQ DE GENERACION ELECTRICA, APARATOS Y ACCES ELECT</t>
  </si>
  <si>
    <t>1.2.4.6.7.5.6.7.0.0</t>
  </si>
  <si>
    <t>HERRAMIENTAS Y MAQUINAS-HERRAMIENTA</t>
  </si>
  <si>
    <t>1.2.4.6.9.5.6.9.0.0</t>
  </si>
  <si>
    <t>OTROS EQUIPOS</t>
  </si>
  <si>
    <t>1.2.4.7</t>
  </si>
  <si>
    <t>COLECCIONES, OBRAS DE ARTE Y OBJETOS VALIOSOS</t>
  </si>
  <si>
    <t>1.2.4.7.1.5.1.3.0.0</t>
  </si>
  <si>
    <t>BIENES ARTISTICOS, CULTURALES Y CIENTIFICOS</t>
  </si>
  <si>
    <t>1.2.5</t>
  </si>
  <si>
    <t>ACTIVOS INTANGIBLES</t>
  </si>
  <si>
    <t>1.2.5.1</t>
  </si>
  <si>
    <t>SOFTWARE</t>
  </si>
  <si>
    <t>1.2.5.1.5.9.1.0.0.0</t>
  </si>
  <si>
    <t>1.2.5.4</t>
  </si>
  <si>
    <t>LICENCIAS</t>
  </si>
  <si>
    <t>1.2.5.4.1.5.9.7.0.0</t>
  </si>
  <si>
    <t>LICENCIAS INFORMATICAS E INTELECTUALES</t>
  </si>
  <si>
    <t>1.2.6</t>
  </si>
  <si>
    <t>DEPRECIACION, DETERIORO Y AMORTIZAC</t>
  </si>
  <si>
    <t>1.2.6.3</t>
  </si>
  <si>
    <t>DEPRECIACION ACUMULADA DE BIENES MUEBLES</t>
  </si>
  <si>
    <t>1.2.6.3.5.1.1.0.0.0</t>
  </si>
  <si>
    <t>DEP ACUM MUEBLES DE OFICINA Y ESTANTERIA</t>
  </si>
  <si>
    <t>1.2.6.3.5.1.2.0.0.0</t>
  </si>
  <si>
    <t>DEP ACUM MUEBLES, EXCEPTO DE OFICINA Y ESTANTERIA</t>
  </si>
  <si>
    <t>1.2.6.3.5.1.3.0.0.0</t>
  </si>
  <si>
    <t>DEP ACUM BIENES ARTISTICOS, CULTURALES Y CIENTIFI</t>
  </si>
  <si>
    <t>1.2.6.3.5.1.5.0.0.0</t>
  </si>
  <si>
    <t>DEP ACUM EQUIPO DE COMPUTO Y DE TECN DE LA INF</t>
  </si>
  <si>
    <t>1.2.6.3.5.1.9.0.0.0</t>
  </si>
  <si>
    <t>DEP ACUM OTROS MOBIL Y EQUIPOS DE ADMINISTR</t>
  </si>
  <si>
    <t>1.2.6.3.5.2.1.0.0.0</t>
  </si>
  <si>
    <t>DEP ACUM EQUIPOS Y APARATOS AUDIOVISUALES</t>
  </si>
  <si>
    <t>1.2.6.3.5.2.3.0.0.0</t>
  </si>
  <si>
    <t>DEP ACUM CAMARAS FOTOGRAFICAS Y DE VIDEO</t>
  </si>
  <si>
    <t>1.2.6.3.5.2.9.0.0.0</t>
  </si>
  <si>
    <t>DEP ACUM OTRO MOB Y EQUIPO EDUCACIONAL Y RECREAT</t>
  </si>
  <si>
    <t>1.2.6.3.5.3.1.0.0.0</t>
  </si>
  <si>
    <t>DEP ACUM EQUIPO MEDICO Y DE LABORATORIO</t>
  </si>
  <si>
    <t>1.2.6.3.5.3.2.0.0.0</t>
  </si>
  <si>
    <t>DEP ACUM INSTRUMENTAL MEDICO Y DE LABORATORIO</t>
  </si>
  <si>
    <t>1.2.6.3.5.4.1.0.0.0</t>
  </si>
  <si>
    <t>DEP ACUM VEHICULOS Y EQUIPO TERRESTRE</t>
  </si>
  <si>
    <t>1.2.6.3.5.4.2.0.0.0</t>
  </si>
  <si>
    <t>DEP ACUM CARROCERIAS Y REMOLQUES</t>
  </si>
  <si>
    <t>1.2.6.3.5.6.2.0.0.0</t>
  </si>
  <si>
    <t>DEP ACUM MAQUINARIA Y EQUIPO INDUSTRIAL</t>
  </si>
  <si>
    <t>1.2.6.3.5.6.3.0.0.0</t>
  </si>
  <si>
    <t>DEP ACUM MAQUINARIA Y EQUI DE CONSTRUC</t>
  </si>
  <si>
    <t>1.2.6.3.5.6.4.0.0.0</t>
  </si>
  <si>
    <t>DEP ACUM SIS DE AIRE ACON, CALEF Y DE REF IND Y C</t>
  </si>
  <si>
    <t>1.2.6.3.5.6.5.0.0.0</t>
  </si>
  <si>
    <t>DEP ACUM EQUIPO DE COMUNICACION Y TELECOMUNICACIO</t>
  </si>
  <si>
    <t>1.2.6.3.5.6.6.0.0.0</t>
  </si>
  <si>
    <t>DEP ACUM EQ DE GENERA ELEC, APARATOS Y ACCES ELECT</t>
  </si>
  <si>
    <t>1.2.6.3.5.6.7.0.0.0</t>
  </si>
  <si>
    <t>DEP ACUM HERRAMIENTAS Y MAQUINAS-HERRAMIENTA</t>
  </si>
  <si>
    <t>1.2.6.3.5.6.9.0.0.0</t>
  </si>
  <si>
    <t>DEP ACUM OTROS EQUIPOS</t>
  </si>
  <si>
    <t>1.2.6.5</t>
  </si>
  <si>
    <t>AMORTIZACION ACUMULADA DE ACTIVOS INTANGIBLES</t>
  </si>
  <si>
    <t>1.2.6.5.5.9.1.0.0.0</t>
  </si>
  <si>
    <t>AMO ACUM SOFTWARE</t>
  </si>
  <si>
    <t>1.2.6.5.5.9.7.0.0.0</t>
  </si>
  <si>
    <t>AMO ACUM LICENCIAS INFORMATICAS E INTELECTUALES</t>
  </si>
  <si>
    <t>PASIVO</t>
  </si>
  <si>
    <t>PASIVO CIRCULANTE</t>
  </si>
  <si>
    <t>2.1.1</t>
  </si>
  <si>
    <t>CUENTAS POR PAGAR A CORTO</t>
  </si>
  <si>
    <t>2.1.1.1</t>
  </si>
  <si>
    <t>SERVICIOS PERSONALES POR PAGAR A CORTO PLAZO</t>
  </si>
  <si>
    <t>2.1.1.1.0.0.0.0.0.1</t>
  </si>
  <si>
    <t>SERVICIOS PERSONALES POR PAGAR A CP</t>
  </si>
  <si>
    <t>2.1.1.1.0.0.0.2.0.1</t>
  </si>
  <si>
    <t>PASIVOS CAPITULO 1000 AL CIERRE 2020</t>
  </si>
  <si>
    <t>2.1.1.1.0.0.0.2.2.1</t>
  </si>
  <si>
    <t>PASIVOS CAPITULO 1000 AL CIERRE 2022</t>
  </si>
  <si>
    <t>2.1.1.2</t>
  </si>
  <si>
    <t>PROVEEDORES POR PAGAR A CORTO PLAZO</t>
  </si>
  <si>
    <t>2.1.1.2.0.0.0.0.0.1</t>
  </si>
  <si>
    <t>PROVEEDORES POR PAGAR CORTO PLAZO</t>
  </si>
  <si>
    <t>2.1.1.2.0.0.0.1.3.2</t>
  </si>
  <si>
    <t>PASIVOS CAPITULO 2000 AL CIERRE 2013</t>
  </si>
  <si>
    <t>2.1.1.2.0.0.0.1.4.2</t>
  </si>
  <si>
    <t>PASIVOS CAPITULO 2000 AL CIERRE 2014</t>
  </si>
  <si>
    <t>2.1.1.2.0.0.0.1.4.3</t>
  </si>
  <si>
    <t>PASIVOS CAPITULO 3000 AL CIERRE 2014</t>
  </si>
  <si>
    <t>2.1.1.2.0.0.0.2.2.2</t>
  </si>
  <si>
    <t>PASIVOS CAPITULO 2000 AL CIERRE 2022</t>
  </si>
  <si>
    <t>2.1.1.2.0.0.0.2.2.3</t>
  </si>
  <si>
    <t>PASIVOS CAPITULO 3000 AL CIERRE 2022</t>
  </si>
  <si>
    <t>2.1.1.5</t>
  </si>
  <si>
    <t>TRANSFERENCIAS OTORGADAS POR PAGAR A CORTO PLAZO</t>
  </si>
  <si>
    <t>2.1.1.5.0.0.0.0.0.1</t>
  </si>
  <si>
    <t>TRASNFERENCIAS OTORGADAS POR PAGAR A CORTO PLAZO</t>
  </si>
  <si>
    <t>2.1.1.5.0.0.0.2.2.4</t>
  </si>
  <si>
    <t>PASIVOS CAPITULO 4000 AL CIERRE 2022</t>
  </si>
  <si>
    <t>2.1.1.7</t>
  </si>
  <si>
    <t>RETENCIONES Y CONTRIBUCIONES POR PAGAR A CORTO PLA</t>
  </si>
  <si>
    <t>2.1.1.7.0.0.0.0.0.1</t>
  </si>
  <si>
    <t>SEGUROS MONTERREY</t>
  </si>
  <si>
    <t>2.1.1.7.0.0.0.0.0.2</t>
  </si>
  <si>
    <t>CAJA INMACULADA</t>
  </si>
  <si>
    <t>2.1.1.7.0.0.0.0.0.3</t>
  </si>
  <si>
    <t>LIBERTAD SERVICIOS FINANCIEROS</t>
  </si>
  <si>
    <t>2.1.1.7.0.0.0.0.0.4</t>
  </si>
  <si>
    <t>ISPT</t>
  </si>
  <si>
    <t>2.1.1.7.0.0.0.0.0.5</t>
  </si>
  <si>
    <t>LICENCIA DE MANEJO</t>
  </si>
  <si>
    <t>2.1.1.7.0.0.0.0.0.7</t>
  </si>
  <si>
    <t>PENSION ALIMENTICIA</t>
  </si>
  <si>
    <t>2.1.1.7.0.0.0.0.0.8</t>
  </si>
  <si>
    <t>CAJA POPULAR JUVENTINO ROSAS</t>
  </si>
  <si>
    <t>2.1.1.7.0.0.0.0.0.9</t>
  </si>
  <si>
    <t>ORDEN JUDICIAL</t>
  </si>
  <si>
    <t>2.1.1.7.0.0.0.0.1.0</t>
  </si>
  <si>
    <t>RETENCION ISR HONORARIOS</t>
  </si>
  <si>
    <t>2.1.1.7.0.0.0.0.1.1</t>
  </si>
  <si>
    <t>RETENCION CED HONORARIOS</t>
  </si>
  <si>
    <t>2.1.1.7.0.0.0.0.1.3</t>
  </si>
  <si>
    <t>RETENCION ISR ARRENDAMIENTO</t>
  </si>
  <si>
    <t>2.1.1.7.0.0.0.0.1.5</t>
  </si>
  <si>
    <t>ADQUISICION DE LENTES</t>
  </si>
  <si>
    <t>2.1.1.7.0.0.0.0.1.6</t>
  </si>
  <si>
    <t>DESAYUNOS ESCOLARES</t>
  </si>
  <si>
    <t>2.1.1.7.0.0.0.1.0.1</t>
  </si>
  <si>
    <t>RETENCION IMSS</t>
  </si>
  <si>
    <t>2.1.1.7.0.0.0.1.0.2</t>
  </si>
  <si>
    <t>RETENCION INFONAVIT</t>
  </si>
  <si>
    <t>2.1.1.7.0.0.0.2.0.1</t>
  </si>
  <si>
    <t>IVA POR PAGAR ARRENDAMIENTO</t>
  </si>
  <si>
    <t>2.1.1.7.0.1.0.3.0.1</t>
  </si>
  <si>
    <t>IVA TASA 16% POR TRASLADAR (DEVENGADO)</t>
  </si>
  <si>
    <t>2.1.1.9</t>
  </si>
  <si>
    <t>OTRAS CUENTAS POR PAGAR A CORTO PLAZO</t>
  </si>
  <si>
    <t>2.1.1.9.0.0.0.0.0.1</t>
  </si>
  <si>
    <t>OTRAS CUENTAS POR PAGAR CORTO PLAZO</t>
  </si>
  <si>
    <t>2.1.1.9.0.0.0.0.0.4</t>
  </si>
  <si>
    <t>CHEQUES CANCELADOS</t>
  </si>
  <si>
    <t>HACIENDA PUBLICA/ PATRIMONIO</t>
  </si>
  <si>
    <t>HACIENDA PUBLICA/PATRIMONIO CONTRIBUIDO</t>
  </si>
  <si>
    <t>3.1.1</t>
  </si>
  <si>
    <t>APORTACIONES</t>
  </si>
  <si>
    <t>3.1.1.0</t>
  </si>
  <si>
    <t>3.1.1.0.0.0.0.0.0.1</t>
  </si>
  <si>
    <t>HACIENDA PUBLICA /PATRIMONIO GENERADO</t>
  </si>
  <si>
    <t>3.2.1</t>
  </si>
  <si>
    <t>RESULTADOS DEL EJERCICIO (AHORRO/</t>
  </si>
  <si>
    <t>3.2.1.0</t>
  </si>
  <si>
    <t>3.2.1.0.0.0.0.0.0.1</t>
  </si>
  <si>
    <t>RESULT DEL EJERCICIO: AHORRO/DESAHORRO</t>
  </si>
  <si>
    <t>3.2.2</t>
  </si>
  <si>
    <t>RESULTADOS DE EJERCICIOS ANTERIORES</t>
  </si>
  <si>
    <t>3.2.2.0</t>
  </si>
  <si>
    <t>3.2.2.0.0.0.0.4.0.2</t>
  </si>
  <si>
    <t>APLIC REM CONV. ESTATALES 2018</t>
  </si>
  <si>
    <t>3.2.2.0.0.0.0.4.1.9</t>
  </si>
  <si>
    <t>APLIC DE REM CONV ESTATALES 2019</t>
  </si>
  <si>
    <t>3.2.2.0.0.0.0.5.0.1</t>
  </si>
  <si>
    <t>APLICACION DE REMANENTE RECURSO PROPIO EJERC 2014</t>
  </si>
  <si>
    <t>3.2.2.0.0.0.0.5.0.2</t>
  </si>
  <si>
    <t>APLIC DE REMANENTES RECURSOS PROPIOS 2018</t>
  </si>
  <si>
    <t>3.2.2.0.0.0.0.5.1.9</t>
  </si>
  <si>
    <t>APLIC DE REMANENTES RECURSOS PROPIOS 2019</t>
  </si>
  <si>
    <t>3.2.2.0.0.0.0.5.2.0</t>
  </si>
  <si>
    <t>APLIC DE REMANENTES RECURSOS PROPIOS 2020</t>
  </si>
  <si>
    <t>3.2.2.0.0.0.0.8.0.1</t>
  </si>
  <si>
    <t>APLIC DE REM RECURSO MUNICIPAL 2018</t>
  </si>
  <si>
    <t>3.2.2.0.0.0.0.8.1.9</t>
  </si>
  <si>
    <t>APLIC DE REM RECURSO MUNICIPAL 2019</t>
  </si>
  <si>
    <t>3.2.2.0.0.0.0.8.2.1</t>
  </si>
  <si>
    <t>APLIC DE REM RECURSO MUNICIPAL 2021</t>
  </si>
  <si>
    <t>3.2.2.0.0.0.2.0.1.2</t>
  </si>
  <si>
    <t>RESULTADO DEL EJERCICIO 2012</t>
  </si>
  <si>
    <t>3.2.2.0.0.0.2.0.1.3</t>
  </si>
  <si>
    <t>RESULTADO DEL EJERCICIO 2013</t>
  </si>
  <si>
    <t>3.2.2.0.0.0.2.0.1.4</t>
  </si>
  <si>
    <t>RESULTADO DEL EJERCICIO 2014</t>
  </si>
  <si>
    <t>3.2.2.0.0.0.2.0.1.5</t>
  </si>
  <si>
    <t>RESULTADO DEL EJERCICIO 2015</t>
  </si>
  <si>
    <t>3.2.2.0.0.0.2.0.1.6</t>
  </si>
  <si>
    <t>RESULTADO DEL EJERCICIO 2016</t>
  </si>
  <si>
    <t>3.2.2.0.0.0.2.0.1.7</t>
  </si>
  <si>
    <t>RESULTADO DEL EJERCICIO 2017</t>
  </si>
  <si>
    <t>3.2.2.0.0.0.2.0.1.8</t>
  </si>
  <si>
    <t>RESULTADO DEL EJERCICIO 2018</t>
  </si>
  <si>
    <t>3.2.2.0.0.0.2.0.1.9</t>
  </si>
  <si>
    <t>RESULTADO DEL EJERCICIO 2019</t>
  </si>
  <si>
    <t>3.2.2.0.0.0.2.0.2.0</t>
  </si>
  <si>
    <t>RESULTADO DEL EJERCICIO 2020</t>
  </si>
  <si>
    <t>3.2.2.0.0.0.2.0.2.1</t>
  </si>
  <si>
    <t>RESULTADO DEL EJERCICIO 2021</t>
  </si>
  <si>
    <t>3.2.2.0.0.0.2.0.2.2</t>
  </si>
  <si>
    <t>RESULTADO DEL EJERCICIO 2022</t>
  </si>
  <si>
    <t>INGRESOS Y OTROS BENEFICIOS</t>
  </si>
  <si>
    <t>INGRESOS DE GESTION</t>
  </si>
  <si>
    <t>4.1.5</t>
  </si>
  <si>
    <t>PRODUCTOS</t>
  </si>
  <si>
    <t>4.1.5.1</t>
  </si>
  <si>
    <t>4.1.5.1.0.1.0.0.0.1</t>
  </si>
  <si>
    <t>INTERESES BANCARIOS</t>
  </si>
  <si>
    <t>4.1.7</t>
  </si>
  <si>
    <t>INGRESOS POR VENTA DE BIENES</t>
  </si>
  <si>
    <t>4.1.7.3</t>
  </si>
  <si>
    <t>INGRESOS POR VENTA DE BIENES Y PRESTACION DE SERVI</t>
  </si>
  <si>
    <t>4.1.7.3.0.3.0.0.0.1</t>
  </si>
  <si>
    <t>CONSULTA MEDICA</t>
  </si>
  <si>
    <t>4.1.7.3.0.3.0.0.0.4</t>
  </si>
  <si>
    <t>CONSULTA DENTAL</t>
  </si>
  <si>
    <t>4.1.7.3.0.3.0.0.0.5</t>
  </si>
  <si>
    <t>CONSULTAS DE PSICOLOGIA</t>
  </si>
  <si>
    <t>4.1.7.3.0.3.0.0.0.8</t>
  </si>
  <si>
    <t>CERTIFICADOS MEDICOS</t>
  </si>
  <si>
    <t>4.1.7.3.0.4.0.0.0.1</t>
  </si>
  <si>
    <t>PERITAJE DE PSICOLOGIA</t>
  </si>
  <si>
    <t>4.1.7.3.0.4.0.0.0.2</t>
  </si>
  <si>
    <t>PERITAJE TRABAJO SOCIAL</t>
  </si>
  <si>
    <t>4.1.7.3.0.4.0.0.0.3</t>
  </si>
  <si>
    <t>CONVIVENCIA SUPERVISADA</t>
  </si>
  <si>
    <t>4.1.7.3.0.4.0.0.0.4</t>
  </si>
  <si>
    <t>ESTANCIAS INFANTILES</t>
  </si>
  <si>
    <t>4.1.7.3.0.4.0.0.0.5</t>
  </si>
  <si>
    <t>ASISTENCIA JURIDICA</t>
  </si>
  <si>
    <t>4.1.7.3.0.4.0.0.0.6</t>
  </si>
  <si>
    <t>SERVICIO DE COMEDOR</t>
  </si>
  <si>
    <t>4.1.7.3.0.4.0.0.0.7</t>
  </si>
  <si>
    <t>ESTUDIOS SOCIOECONOMICOS</t>
  </si>
  <si>
    <t>4.1.7.3.0.4.0.0.0.8</t>
  </si>
  <si>
    <t>BECAS</t>
  </si>
  <si>
    <t>4.1.7.3.0.8.0.0.0.7</t>
  </si>
  <si>
    <t>RENTA DE INSTALACIONES</t>
  </si>
  <si>
    <t>PARTICIPACIONES, APORTACIONES, CONVENIOS, INCENTIV</t>
  </si>
  <si>
    <t>4.2.2</t>
  </si>
  <si>
    <t>TRANSFERENCIAS, ASIGNACIONES, SUBSIDIOS</t>
  </si>
  <si>
    <t>4.2.2.1</t>
  </si>
  <si>
    <t>TRANSFERENCIAS Y ASIGNACIONES</t>
  </si>
  <si>
    <t>4.2.2.1.0.2.0.0.1.2</t>
  </si>
  <si>
    <t>TRANSFER ESTAT DERIV CONVENIO PROC. GTO</t>
  </si>
  <si>
    <t>4.2.2.1.0.3.0.0.0.1</t>
  </si>
  <si>
    <t>TRANSFERENCIAS Y ASIGNACIONES MUNICIPAL</t>
  </si>
  <si>
    <t>OTROS INGRESOS Y BENEFICIOS</t>
  </si>
  <si>
    <t>4.3.9</t>
  </si>
  <si>
    <t>OTROS INGRESOS Y BENEFICIOS VA</t>
  </si>
  <si>
    <t>4.3.9.9</t>
  </si>
  <si>
    <t>OTROS INGRESOS Y BENEFICIOS VARIOS</t>
  </si>
  <si>
    <t>4.3.9.9.0.1.0.0.0.1</t>
  </si>
  <si>
    <t>4.3.9.9.0.1.0.0.0.2</t>
  </si>
  <si>
    <t>PATROCINIOS</t>
  </si>
  <si>
    <t>GASTOS Y OTRAS PERDIDAS</t>
  </si>
  <si>
    <t>GASTOS DE FUNCIONAMIENTO</t>
  </si>
  <si>
    <t>5.1.1</t>
  </si>
  <si>
    <t>SERVICIOS PERSONALES</t>
  </si>
  <si>
    <t>5.1.1.1</t>
  </si>
  <si>
    <t>REMUNERACIONES AL PERSONAL DE CARACTER PERMANENTE</t>
  </si>
  <si>
    <t>5.1.1.1.1.1.3.0.0.0</t>
  </si>
  <si>
    <t>SUELDOS BASE AL PERSONAL PERMANENTE</t>
  </si>
  <si>
    <t>5.1.1.3</t>
  </si>
  <si>
    <t>REMUNERACIONES ADICIONALES Y ESPECIALES</t>
  </si>
  <si>
    <t>5.1.1.3.1.3.1.1.0.0</t>
  </si>
  <si>
    <t>PRIMA DE ANTIGÜEDAD</t>
  </si>
  <si>
    <t>5.1.1.3.1.3.2.1.0.0</t>
  </si>
  <si>
    <t>PRIMA VACACIONAL</t>
  </si>
  <si>
    <t>5.1.1.3.1.3.2.2.0.0</t>
  </si>
  <si>
    <t>PRIMA DOMINICAL</t>
  </si>
  <si>
    <t>5.1.1.3.1.3.2.3.0.0</t>
  </si>
  <si>
    <t>GRATIFICACION DE FIN DE AÑO</t>
  </si>
  <si>
    <t>5.1.1.3.1.3.3.0.0.0</t>
  </si>
  <si>
    <t>HORAS EXTRAORDINARIAS</t>
  </si>
  <si>
    <t>5.1.1.4</t>
  </si>
  <si>
    <t>SEGURIDAD SOCIAL</t>
  </si>
  <si>
    <t>5.1.1.4.1.4.1.1.0.0</t>
  </si>
  <si>
    <t>APORTACIONES IMSS</t>
  </si>
  <si>
    <t>5.1.1.4.1.4.2.1.0.0</t>
  </si>
  <si>
    <t>APORTACIONES INFONAVIT</t>
  </si>
  <si>
    <t>5.1.1.5</t>
  </si>
  <si>
    <t>OTRAS PRESTACIONES SOCIALES Y ECONOMICAS</t>
  </si>
  <si>
    <t>5.1.1.5.1.5.2.0.0.0</t>
  </si>
  <si>
    <t>INDEMNIZACIONES</t>
  </si>
  <si>
    <t>5.1.1.5.1.5.4.1.0.0</t>
  </si>
  <si>
    <t>VALES DE DESPENSA</t>
  </si>
  <si>
    <t>5.1.1.5.1.5.4.2.0.0</t>
  </si>
  <si>
    <t>ARCON</t>
  </si>
  <si>
    <t>5.1.1.6</t>
  </si>
  <si>
    <t>PAGO DE ESTIMULOS A SERVIDORES PUBLICOS</t>
  </si>
  <si>
    <t>5.1.1.6.1.7.1.1.0.0</t>
  </si>
  <si>
    <t>PUNTUALIDAD Y ASISTENCIA</t>
  </si>
  <si>
    <t>5.1.2</t>
  </si>
  <si>
    <t>MATERIALES Y SUMINISTROS</t>
  </si>
  <si>
    <t>5.1.2.1</t>
  </si>
  <si>
    <t>MATERIALES DE ADMINISTRACION, EMISION DE DOCUMENTO</t>
  </si>
  <si>
    <t>5.1.2.1.2.1.1.1.0.0</t>
  </si>
  <si>
    <t>MATERIALES Y UTILES DE OFICINA</t>
  </si>
  <si>
    <t>5.1.2.1.2.1.1.2.0.0</t>
  </si>
  <si>
    <t>EQUIPOS MENORES DE OFICINA</t>
  </si>
  <si>
    <t>5.1.2.1.2.1.4.0.0.0</t>
  </si>
  <si>
    <t>MAT, UTILES Y EQ MENORES DE TECN DE LA INF Y COMUN</t>
  </si>
  <si>
    <t>5.1.2.1.2.1.5.0.0.0</t>
  </si>
  <si>
    <t>MATERIAL IMPRESO E INFORMACION DIGITAL</t>
  </si>
  <si>
    <t>5.1.2.1.2.1.6.0.0.0</t>
  </si>
  <si>
    <t>MATERIAL DE LIMPIEZA</t>
  </si>
  <si>
    <t>5.1.2.1.2.1.7.0.0.0</t>
  </si>
  <si>
    <t>MATERIALES Y UTILES DE ENSEÑANZA</t>
  </si>
  <si>
    <t>5.1.2.2</t>
  </si>
  <si>
    <t>ALIMENTOS Y UTENSILIOS</t>
  </si>
  <si>
    <t>5.1.2.2.2.2.1.0.0.0</t>
  </si>
  <si>
    <t>PRODUCTOS ALIMENTICIOS PARA PERSONAS</t>
  </si>
  <si>
    <t>5.1.2.2.2.2.3.0.0.0</t>
  </si>
  <si>
    <t>UTENSILIOS PARA EL SERVICIO DE ALIMENTACION</t>
  </si>
  <si>
    <t>5.1.2.4</t>
  </si>
  <si>
    <t>MATERIALES Y ARTICULOS DE CONSTRUCCION Y DE REPARA</t>
  </si>
  <si>
    <t>5.1.2.4.2.4.1.0.0.0</t>
  </si>
  <si>
    <t>PRODUCTOS MINERALES NO METALICOS</t>
  </si>
  <si>
    <t>5.1.2.4.2.4.2.0.0.0</t>
  </si>
  <si>
    <t>CEMENTO Y PRODUCTOS DE CONCRETO</t>
  </si>
  <si>
    <t>5.1.2.4.2.4.3.0.0.0</t>
  </si>
  <si>
    <t>CAL, YESO Y PRODUCTOS DE YESO</t>
  </si>
  <si>
    <t>5.1.2.4.2.4.4.0.0.0</t>
  </si>
  <si>
    <t>MADERA Y PRODUCTOS DE MADERA</t>
  </si>
  <si>
    <t>5.1.2.4.2.4.5.0.0.0</t>
  </si>
  <si>
    <t>VIDRIO Y PRODUCTOS DE VIDRIO</t>
  </si>
  <si>
    <t>5.1.2.4.2.4.6.0.0.0</t>
  </si>
  <si>
    <t>MATERIAL ELECTRICO Y ELECTRONICO</t>
  </si>
  <si>
    <t>5.1.2.4.2.4.7.0.0.0</t>
  </si>
  <si>
    <t>ARTICULOS METALICOS PARA LA CONSTRUCCION</t>
  </si>
  <si>
    <t>5.1.2.4.2.4.8.0.0.0</t>
  </si>
  <si>
    <t>MATERIALES COMPLEMENTARIOS</t>
  </si>
  <si>
    <t>5.1.2.4.2.4.9.0.0.0</t>
  </si>
  <si>
    <t>OTROS MATERIALES Y ARTICULOS DE CONSTRUCC Y REPARA</t>
  </si>
  <si>
    <t>5.1.2.5</t>
  </si>
  <si>
    <t>PRODUCTOS QUIMICOS, FARMACEUTICOS Y DE LABORATORIO</t>
  </si>
  <si>
    <t>5.1.2.5.2.5.2.0.0.0</t>
  </si>
  <si>
    <t>FERTILIZANTES, PESTICIDAS Y OTROS AGROQUIMICOS</t>
  </si>
  <si>
    <t>5.1.2.5.2.5.3.0.0.0</t>
  </si>
  <si>
    <t>5.1.2.5.2.5.4.0.0.0</t>
  </si>
  <si>
    <t>MATERIALES, ACCESORIOS Y SUMINISTROS MEDICOS</t>
  </si>
  <si>
    <t>5.1.2.5.2.5.6.0.0.0</t>
  </si>
  <si>
    <t>FIBRAS SINTETICAS, HULES, PLASTICOS Y DERIVADOS</t>
  </si>
  <si>
    <t>5.1.2.6</t>
  </si>
  <si>
    <t>COMBUSTIBLES, LUBRICANTES Y ADITIVOS</t>
  </si>
  <si>
    <t>5.1.2.6.2.6.1.0.0.0</t>
  </si>
  <si>
    <t>5.1.2.7</t>
  </si>
  <si>
    <t>VESTUARIO, BLANCOS, PRENDAS DE PROTECCION Y ARTICU</t>
  </si>
  <si>
    <t>5.1.2.7.2.7.1.0.0.0</t>
  </si>
  <si>
    <t>VESTUARIO Y UNIFORMES</t>
  </si>
  <si>
    <t>5.1.2.7.2.7.2.0.0.0</t>
  </si>
  <si>
    <t>PRENDAS DE SEGURIDAD Y PROTECCION PERSONAL</t>
  </si>
  <si>
    <t>5.1.2.7.2.7.3.0.0.0</t>
  </si>
  <si>
    <t>ARTICULOS DEPORTIVOS</t>
  </si>
  <si>
    <t>5.1.2.9</t>
  </si>
  <si>
    <t>HERRAMIENTAS, REFACCIONES Y ACCESORIOS MENORES</t>
  </si>
  <si>
    <t>5.1.2.9.2.9.1.0.0.0</t>
  </si>
  <si>
    <t>HERRAMIENTAS MENORES</t>
  </si>
  <si>
    <t>5.1.2.9.2.9.2.0.0.0</t>
  </si>
  <si>
    <t>REFACCIONES Y ACCESORIOS MENORES DE EDIFICIOS</t>
  </si>
  <si>
    <t>5.1.2.9.2.9.3.0.0.0</t>
  </si>
  <si>
    <t>REF Y ACC MENORES DE MOB Y EQ DE ADMON EDUC Y RECR</t>
  </si>
  <si>
    <t>5.1.2.9.2.9.4.0.0.0</t>
  </si>
  <si>
    <t>REF Y ACC MENRS DE MOB Y EQ DE COM Y TEC DE LA INF</t>
  </si>
  <si>
    <t>5.1.2.9.2.9.5.0.0.0</t>
  </si>
  <si>
    <t>REF Y ACC MENORES DE EQU E INSTRUM MEDICO Y DE LAB</t>
  </si>
  <si>
    <t>5.1.2.9.2.9.6.0.0.0</t>
  </si>
  <si>
    <t>REF Y ACCESORIOS MENORES DE EQUIPO DE TRANSPORTE</t>
  </si>
  <si>
    <t>5.1.2.9.2.9.9.0.0.0</t>
  </si>
  <si>
    <t>REF Y ACCESORIOS MENORES OTROS BIENES MUEBLES</t>
  </si>
  <si>
    <t>5.1.3</t>
  </si>
  <si>
    <t>SERVICIOS GENERALES</t>
  </si>
  <si>
    <t>5.1.3.1</t>
  </si>
  <si>
    <t>SERVICIOS BASICOS</t>
  </si>
  <si>
    <t>5.1.3.1.3.1.1.0.0.0</t>
  </si>
  <si>
    <t>ENERGIA ELECTRICA</t>
  </si>
  <si>
    <t>5.1.3.1.3.1.2.0.0.0</t>
  </si>
  <si>
    <t>GAS</t>
  </si>
  <si>
    <t>5.1.3.1.3.1.3.0.0.0</t>
  </si>
  <si>
    <t>AGUA</t>
  </si>
  <si>
    <t>5.1.3.1.3.1.4.0.0.0</t>
  </si>
  <si>
    <t>TELEFONIA TRADICIONAL</t>
  </si>
  <si>
    <t>5.1.3.1.3.1.5.0.0.0</t>
  </si>
  <si>
    <t>TELEFONIA CELULAR</t>
  </si>
  <si>
    <t>5.1.3.1.3.1.7.0.0.0</t>
  </si>
  <si>
    <t>SERV DE ACCESO DE INTERNET, REDES Y PROCES DE INFO</t>
  </si>
  <si>
    <t>5.1.3.2</t>
  </si>
  <si>
    <t>SERVICIOS DE ARRENDAMIENTO</t>
  </si>
  <si>
    <t>5.1.3.2.3.2.9.0.0.0</t>
  </si>
  <si>
    <t>OTROS ARRENDAMIENTOS</t>
  </si>
  <si>
    <t>5.1.3.3</t>
  </si>
  <si>
    <t>SERVICIOS PROFESIONALES, CIENTIFICOS Y TECNICOS Y</t>
  </si>
  <si>
    <t>5.1.3.3.3.3.3.0.0.0</t>
  </si>
  <si>
    <t>SERV DE CONSUL ADMIN PROC TEC Y EN TECNO DE LA INF</t>
  </si>
  <si>
    <t>5.1.3.3.3.3.6.0.0.0</t>
  </si>
  <si>
    <t>SERV DE APOYO ADMIN TRADUCC FOTOCOPIAD E IMPRESION</t>
  </si>
  <si>
    <t>5.1.3.4</t>
  </si>
  <si>
    <t>SERVICIOS FINANCIEROS, BANCARIOS Y COMERCIALES</t>
  </si>
  <si>
    <t>5.1.3.4.3.4.1.0.0.0</t>
  </si>
  <si>
    <t>SERVICIOS FINANCIEROS Y BANCARIOS</t>
  </si>
  <si>
    <t>5.1.3.4.3.4.5.0.0.0</t>
  </si>
  <si>
    <t>SEGURO DE BIENES PATRIMONIALES</t>
  </si>
  <si>
    <t>5.1.3.4.3.4.7.0.0.0</t>
  </si>
  <si>
    <t>FLETES Y MANIOBRAS</t>
  </si>
  <si>
    <t>5.1.3.4.3.4.9.0.0.0</t>
  </si>
  <si>
    <t>SERV FINANCIER, BANCARIOS Y COMERCIALES INTEGRALES</t>
  </si>
  <si>
    <t>5.1.3.5</t>
  </si>
  <si>
    <t>SERVICIOS DE INSTALACION, REPARACION, MANTENIMIENT</t>
  </si>
  <si>
    <t>5.1.3.5.3.5.1.0.0.0</t>
  </si>
  <si>
    <t>CONSERVACION Y MANTENIMIENTO MENOR DE INMUEBLES</t>
  </si>
  <si>
    <t>5.1.3.5.3.5.2.0.0.0</t>
  </si>
  <si>
    <t>INST REPAR Y MANT DE MOB Y EQ DE ADMIN EDUC Y RECR</t>
  </si>
  <si>
    <t>5.1.3.5.3.5.4.0.0.0</t>
  </si>
  <si>
    <t>INST REPAR Y MANT DE MOB Y EQ E INSTR MED Y DE LAB</t>
  </si>
  <si>
    <t>5.1.3.5.3.5.5.0.0.0</t>
  </si>
  <si>
    <t>REPARACION Y MANTENIMIENTO DE EQUIPO DE TRANSPORTE</t>
  </si>
  <si>
    <t>5.1.3.5.3.5.7.0.0.0</t>
  </si>
  <si>
    <t>INST, REPAR Y MANT DE MAQ, OTROS EQS Y HERRAMIENTA</t>
  </si>
  <si>
    <t>5.1.3.5.3.5.8.0.0.0</t>
  </si>
  <si>
    <t>SERVICIOS DE LIMPIEZA Y MANEJO DE DESECHOS</t>
  </si>
  <si>
    <t>5.1.3.5.3.5.9.0.0.0</t>
  </si>
  <si>
    <t>SERVICIOS DE JARDINERIA Y FUMIGACION</t>
  </si>
  <si>
    <t>5.1.3.6</t>
  </si>
  <si>
    <t>SERVICIOS DE COMUNICACION SOCIAL Y PUBLICIDAD</t>
  </si>
  <si>
    <t>5.1.3.6.3.6.1.1.0.0</t>
  </si>
  <si>
    <t>DIFUSION ACTIVIDADES GUBERNAMENTALES</t>
  </si>
  <si>
    <t>5.1.3.6.3.6.1.2.0.0</t>
  </si>
  <si>
    <t>IMPRESIÓN Y ELABORAC PUBLIC OFIC Y DE INFORMACI</t>
  </si>
  <si>
    <t>5.1.3.7</t>
  </si>
  <si>
    <t>SERVICIOS DE TRASLADO Y VIATICOS</t>
  </si>
  <si>
    <t>5.1.3.7.3.7.5.0.0.0</t>
  </si>
  <si>
    <t>VIATICOS EN EL PAIS</t>
  </si>
  <si>
    <t>5.1.3.7.3.7.9.0.0.0</t>
  </si>
  <si>
    <t>OTROS SERVICIOS DE TRASLADO Y HOSPEDAJE</t>
  </si>
  <si>
    <t>5.1.3.8</t>
  </si>
  <si>
    <t>SERVICIOS OFICIALES</t>
  </si>
  <si>
    <t>5.1.3.8.3.8.2.0.0.0</t>
  </si>
  <si>
    <t>GASTOS DE ORDEN SOCIAL Y CULTURAL</t>
  </si>
  <si>
    <t>5.1.3.9</t>
  </si>
  <si>
    <t>OTROS SERVICIOS GENERALES</t>
  </si>
  <si>
    <t>5.1.3.9.3.9.2.0.0.0</t>
  </si>
  <si>
    <t>IMPUESTOS Y DERECHOS</t>
  </si>
  <si>
    <t>5.1.3.9.3.9.8.0.0.0</t>
  </si>
  <si>
    <t>IMP SOBRE NOMI Y OTRS QUE SE DERIV D UNA RELAC LAB</t>
  </si>
  <si>
    <t>TRANSFERENCIAS, ASIGNACIONES, SUBSIDIOS Y OTRAS AY</t>
  </si>
  <si>
    <t>5.2.4</t>
  </si>
  <si>
    <t>AYUDAS SOCIALES</t>
  </si>
  <si>
    <t>5.2.4.1</t>
  </si>
  <si>
    <t>AYUDAS SOCIALES A PERSONAS</t>
  </si>
  <si>
    <t>5.2.4.1.4.4.1.1.0.0</t>
  </si>
  <si>
    <t>GASTOS RELAC CON ACTIV CULT DEPORT Y AYU</t>
  </si>
  <si>
    <t>5.2.4.1.4.4.1.2.0.0</t>
  </si>
  <si>
    <t>PREMIOS Y RECOMPENSAS</t>
  </si>
  <si>
    <t>CUENTAS DE ORDEN PRESUPUESTARIAS</t>
  </si>
  <si>
    <t>LEY DE INGRESOS</t>
  </si>
  <si>
    <t>8.1.1</t>
  </si>
  <si>
    <t>LEY DE INGRESOS ESTIMADA</t>
  </si>
  <si>
    <t>8.1.1.0</t>
  </si>
  <si>
    <t>8.1.1.0.0.0.0.0.0.1</t>
  </si>
  <si>
    <t>8.1.2</t>
  </si>
  <si>
    <t>LEY DE INGRESOS POR EJECUTAR</t>
  </si>
  <si>
    <t>8.1.2.0</t>
  </si>
  <si>
    <t>8.1.2.0.0.0.0.0.0.1</t>
  </si>
  <si>
    <t>8.1.4</t>
  </si>
  <si>
    <t>LEY DE INGRESOS DEVENGADA</t>
  </si>
  <si>
    <t>8.1.4.0</t>
  </si>
  <si>
    <t>8.1.4.0.0.0.0.0.0.1</t>
  </si>
  <si>
    <t>8.1.5</t>
  </si>
  <si>
    <t>LEY DE INGRESOS RECAUDADA</t>
  </si>
  <si>
    <t>8.1.5.0</t>
  </si>
  <si>
    <t>8.1.5.0.0.0.0.0.0.1</t>
  </si>
  <si>
    <t>PRESUPUESTO DE EGRESOS</t>
  </si>
  <si>
    <t>8.2.1</t>
  </si>
  <si>
    <t>PRESUPUESTO DE EGRESOS APROBADO</t>
  </si>
  <si>
    <t>8.2.1.0</t>
  </si>
  <si>
    <t>8.2.1.0.0.0.0.0.0.1</t>
  </si>
  <si>
    <t>8.2.2</t>
  </si>
  <si>
    <t>PRESUPUESTO DE EGRESOS POR EJERCER</t>
  </si>
  <si>
    <t>8.2.2.0</t>
  </si>
  <si>
    <t>8.2.2.0.0.0.0.0.0.1</t>
  </si>
  <si>
    <t>8.2.3</t>
  </si>
  <si>
    <t>MODIFICACIONES AL PRESUPUESTO DE EGRESOS APROBADO</t>
  </si>
  <si>
    <t>8.2.3.0</t>
  </si>
  <si>
    <t>8.2.3.0.0.0.0.0.0.1</t>
  </si>
  <si>
    <t>MOD PTTO EGRESO APROBADO SUPLEMENTO</t>
  </si>
  <si>
    <t>8.2.4</t>
  </si>
  <si>
    <t>PRESUPUESTO DE EGRESOS COMPROMETIDO</t>
  </si>
  <si>
    <t>8.2.4.0</t>
  </si>
  <si>
    <t>8.2.4.0.0.0.0.0.0.1</t>
  </si>
  <si>
    <t>PTTO EGRESOS COMPROMETIDO</t>
  </si>
  <si>
    <t>8.2.5</t>
  </si>
  <si>
    <t>PTTO EGRESOS DEVENGADO</t>
  </si>
  <si>
    <t>8.2.5.0</t>
  </si>
  <si>
    <t>8.2.5.0.0.0.0.0.0.0</t>
  </si>
  <si>
    <t>8.2.5.0.0.0.0.0.0.1</t>
  </si>
  <si>
    <t>8.2.6</t>
  </si>
  <si>
    <t>PRESUPUESTO DE EGRESOS EJERCIDO</t>
  </si>
  <si>
    <t>8.2.6.0</t>
  </si>
  <si>
    <t>8.2.6.0.0.0.0.0.0.1</t>
  </si>
  <si>
    <t>8.2.7</t>
  </si>
  <si>
    <t>PRESUPUESTO DE EGRESOS PAGADO</t>
  </si>
  <si>
    <t>8.2.7.0</t>
  </si>
  <si>
    <t>8.2.7.0.0.0.0.0.0.1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</si>
</sst>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9"/>
      <color theme="1"/>
      <name val="Calibri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4" fontId="4" fillId="0" borderId="0" xfId="0" applyNumberFormat="1" applyFont="1"/>
  </cellXfs>
  <cellStyles count="2">
    <cellStyle name="Normal" xfId="0" builtinId="0"/>
    <cellStyle name="Normal 2" xfId="1" xr:uid="{0B846651-038D-4C88-AD6D-719E942424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8F131-CC75-42E0-9D7B-0214D90C906F}">
  <dimension ref="A1:G343"/>
  <sheetViews>
    <sheetView tabSelected="1" workbookViewId="0">
      <selection activeCell="B1" sqref="B1"/>
    </sheetView>
  </sheetViews>
  <sheetFormatPr baseColWidth="10" defaultRowHeight="15" x14ac:dyDescent="0.25"/>
  <cols>
    <col min="1" max="1" width="13.42578125" style="7" bestFit="1" customWidth="1"/>
    <col min="2" max="2" width="46.5703125" style="8" bestFit="1" customWidth="1"/>
    <col min="3" max="7" width="14.140625" style="9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spans="1:7" x14ac:dyDescent="0.25">
      <c r="A2" s="4">
        <v>1</v>
      </c>
      <c r="B2" s="5" t="s">
        <v>7</v>
      </c>
      <c r="C2" s="6">
        <v>10468773.59</v>
      </c>
      <c r="D2" s="6">
        <f>+D3+D43</f>
        <v>84268042.370000005</v>
      </c>
      <c r="E2" s="6">
        <f>+E3+E43</f>
        <v>80922673.5</v>
      </c>
      <c r="F2" s="6">
        <v>13814142.460000001</v>
      </c>
      <c r="G2" s="6">
        <v>0</v>
      </c>
    </row>
    <row r="3" spans="1:7" x14ac:dyDescent="0.25">
      <c r="A3" s="4">
        <v>1.1000000000000001</v>
      </c>
      <c r="B3" s="5" t="s">
        <v>8</v>
      </c>
      <c r="C3" s="6">
        <v>7413937.4400000004</v>
      </c>
      <c r="D3" s="6">
        <f>+D4+D22+D35+D40</f>
        <v>83495476.689999998</v>
      </c>
      <c r="E3" s="6">
        <f>+E4+E22+E35+E40</f>
        <v>80619796.700000003</v>
      </c>
      <c r="F3" s="6">
        <v>10289617.43</v>
      </c>
      <c r="G3" s="6">
        <v>0</v>
      </c>
    </row>
    <row r="4" spans="1:7" x14ac:dyDescent="0.25">
      <c r="A4" s="4" t="s">
        <v>9</v>
      </c>
      <c r="B4" s="5" t="s">
        <v>10</v>
      </c>
      <c r="C4" s="6">
        <v>6836411.7800000003</v>
      </c>
      <c r="D4" s="6">
        <f>+D5+D7</f>
        <v>53799283.960000001</v>
      </c>
      <c r="E4" s="6">
        <f>+E5+E7</f>
        <v>50984394.280000001</v>
      </c>
      <c r="F4" s="6">
        <v>9651301.4600000009</v>
      </c>
      <c r="G4" s="6">
        <v>0</v>
      </c>
    </row>
    <row r="5" spans="1:7" x14ac:dyDescent="0.25">
      <c r="A5" s="4" t="s">
        <v>11</v>
      </c>
      <c r="B5" s="5" t="s">
        <v>12</v>
      </c>
      <c r="C5" s="6">
        <v>0</v>
      </c>
      <c r="D5" s="6">
        <v>2276679.1800000002</v>
      </c>
      <c r="E5" s="6">
        <v>2258778.1800000002</v>
      </c>
      <c r="F5" s="6">
        <v>17901</v>
      </c>
      <c r="G5" s="6">
        <v>0</v>
      </c>
    </row>
    <row r="6" spans="1:7" x14ac:dyDescent="0.25">
      <c r="A6" s="4" t="s">
        <v>13</v>
      </c>
      <c r="B6" s="5" t="s">
        <v>12</v>
      </c>
      <c r="C6" s="6">
        <v>0</v>
      </c>
      <c r="D6" s="6">
        <v>2276679.1800000002</v>
      </c>
      <c r="E6" s="6">
        <v>2258778.1800000002</v>
      </c>
      <c r="F6" s="6">
        <v>17901</v>
      </c>
      <c r="G6" s="6">
        <v>0</v>
      </c>
    </row>
    <row r="7" spans="1:7" x14ac:dyDescent="0.25">
      <c r="A7" s="4" t="s">
        <v>14</v>
      </c>
      <c r="B7" s="5" t="s">
        <v>15</v>
      </c>
      <c r="C7" s="6">
        <v>6836411.7800000003</v>
      </c>
      <c r="D7" s="6">
        <f>SUM(D8:D21)</f>
        <v>51522604.780000001</v>
      </c>
      <c r="E7" s="6">
        <f>SUM(E8:E21)</f>
        <v>48725616.100000001</v>
      </c>
      <c r="F7" s="6">
        <v>9633400.4600000009</v>
      </c>
      <c r="G7" s="6">
        <v>0</v>
      </c>
    </row>
    <row r="8" spans="1:7" x14ac:dyDescent="0.25">
      <c r="A8" s="4" t="s">
        <v>16</v>
      </c>
      <c r="B8" s="5" t="s">
        <v>17</v>
      </c>
      <c r="C8" s="6">
        <v>15366.1</v>
      </c>
      <c r="D8" s="6">
        <v>0</v>
      </c>
      <c r="E8" s="6">
        <v>0</v>
      </c>
      <c r="F8" s="6">
        <v>15366.1</v>
      </c>
      <c r="G8" s="6">
        <v>0</v>
      </c>
    </row>
    <row r="9" spans="1:7" x14ac:dyDescent="0.25">
      <c r="A9" s="4" t="s">
        <v>18</v>
      </c>
      <c r="B9" s="5" t="s">
        <v>19</v>
      </c>
      <c r="C9" s="6">
        <v>811454.51</v>
      </c>
      <c r="D9" s="6">
        <v>2051.87</v>
      </c>
      <c r="E9" s="6">
        <v>10151.629999999999</v>
      </c>
      <c r="F9" s="6">
        <v>803354.75</v>
      </c>
      <c r="G9" s="6">
        <v>0</v>
      </c>
    </row>
    <row r="10" spans="1:7" x14ac:dyDescent="0.25">
      <c r="A10" s="4" t="s">
        <v>20</v>
      </c>
      <c r="B10" s="5" t="s">
        <v>21</v>
      </c>
      <c r="C10" s="6">
        <v>46648.59</v>
      </c>
      <c r="D10" s="6">
        <v>0</v>
      </c>
      <c r="E10" s="6">
        <v>0</v>
      </c>
      <c r="F10" s="6">
        <v>46648.59</v>
      </c>
      <c r="G10" s="6">
        <v>0</v>
      </c>
    </row>
    <row r="11" spans="1:7" x14ac:dyDescent="0.25">
      <c r="A11" s="4" t="s">
        <v>22</v>
      </c>
      <c r="B11" s="5" t="s">
        <v>23</v>
      </c>
      <c r="C11" s="6">
        <v>135014.37</v>
      </c>
      <c r="D11" s="6">
        <v>0</v>
      </c>
      <c r="E11" s="6">
        <v>0</v>
      </c>
      <c r="F11" s="6">
        <v>135014.37</v>
      </c>
      <c r="G11" s="6">
        <v>0</v>
      </c>
    </row>
    <row r="12" spans="1:7" x14ac:dyDescent="0.25">
      <c r="A12" s="4" t="s">
        <v>24</v>
      </c>
      <c r="B12" s="5" t="s">
        <v>25</v>
      </c>
      <c r="C12" s="6">
        <v>17739.849999999999</v>
      </c>
      <c r="D12" s="6">
        <v>0</v>
      </c>
      <c r="E12" s="6">
        <v>0</v>
      </c>
      <c r="F12" s="6">
        <v>17739.849999999999</v>
      </c>
      <c r="G12" s="6">
        <v>0</v>
      </c>
    </row>
    <row r="13" spans="1:7" x14ac:dyDescent="0.25">
      <c r="A13" s="4" t="s">
        <v>26</v>
      </c>
      <c r="B13" s="5" t="s">
        <v>27</v>
      </c>
      <c r="C13" s="6">
        <v>84908.04</v>
      </c>
      <c r="D13" s="6">
        <v>216277.14</v>
      </c>
      <c r="E13" s="6">
        <v>289016.2</v>
      </c>
      <c r="F13" s="6">
        <v>12168.98</v>
      </c>
      <c r="G13" s="6">
        <v>0</v>
      </c>
    </row>
    <row r="14" spans="1:7" x14ac:dyDescent="0.25">
      <c r="A14" s="4" t="s">
        <v>28</v>
      </c>
      <c r="B14" s="5" t="s">
        <v>29</v>
      </c>
      <c r="C14" s="6">
        <v>33669.07</v>
      </c>
      <c r="D14" s="6">
        <v>0</v>
      </c>
      <c r="E14" s="6">
        <v>0</v>
      </c>
      <c r="F14" s="6">
        <v>33669.07</v>
      </c>
      <c r="G14" s="6">
        <v>0</v>
      </c>
    </row>
    <row r="15" spans="1:7" x14ac:dyDescent="0.25">
      <c r="A15" s="4" t="s">
        <v>30</v>
      </c>
      <c r="B15" s="5" t="s">
        <v>31</v>
      </c>
      <c r="C15" s="6">
        <v>756614.78</v>
      </c>
      <c r="D15" s="6">
        <v>512663.13</v>
      </c>
      <c r="E15" s="6">
        <v>610209.13</v>
      </c>
      <c r="F15" s="6">
        <v>659068.78</v>
      </c>
      <c r="G15" s="6">
        <v>0</v>
      </c>
    </row>
    <row r="16" spans="1:7" x14ac:dyDescent="0.25">
      <c r="A16" s="4" t="s">
        <v>32</v>
      </c>
      <c r="B16" s="5" t="s">
        <v>33</v>
      </c>
      <c r="C16" s="6">
        <v>3304793.08</v>
      </c>
      <c r="D16" s="6">
        <v>2372490.11</v>
      </c>
      <c r="E16" s="6">
        <v>3408044.32</v>
      </c>
      <c r="F16" s="6">
        <v>2269238.87</v>
      </c>
      <c r="G16" s="6">
        <v>0</v>
      </c>
    </row>
    <row r="17" spans="1:7" x14ac:dyDescent="0.25">
      <c r="A17" s="4" t="s">
        <v>34</v>
      </c>
      <c r="B17" s="5" t="s">
        <v>35</v>
      </c>
      <c r="C17" s="6">
        <v>0</v>
      </c>
      <c r="D17" s="6">
        <v>26320482.850000001</v>
      </c>
      <c r="E17" s="6">
        <v>22333999.140000001</v>
      </c>
      <c r="F17" s="6">
        <v>3986483.71</v>
      </c>
      <c r="G17" s="6">
        <v>0</v>
      </c>
    </row>
    <row r="18" spans="1:7" x14ac:dyDescent="0.25">
      <c r="A18" s="4" t="s">
        <v>36</v>
      </c>
      <c r="B18" s="5" t="s">
        <v>37</v>
      </c>
      <c r="C18" s="6">
        <v>0</v>
      </c>
      <c r="D18" s="6">
        <v>3176771.56</v>
      </c>
      <c r="E18" s="6">
        <v>2648883.91</v>
      </c>
      <c r="F18" s="6">
        <v>527887.65</v>
      </c>
      <c r="G18" s="6">
        <v>0</v>
      </c>
    </row>
    <row r="19" spans="1:7" x14ac:dyDescent="0.25">
      <c r="A19" s="4" t="s">
        <v>38</v>
      </c>
      <c r="B19" s="5" t="s">
        <v>39</v>
      </c>
      <c r="C19" s="6">
        <v>247721.89</v>
      </c>
      <c r="D19" s="6">
        <v>770</v>
      </c>
      <c r="E19" s="6">
        <v>4440</v>
      </c>
      <c r="F19" s="6">
        <v>244051.89</v>
      </c>
      <c r="G19" s="6">
        <v>0</v>
      </c>
    </row>
    <row r="20" spans="1:7" x14ac:dyDescent="0.25">
      <c r="A20" s="4" t="s">
        <v>40</v>
      </c>
      <c r="B20" s="5" t="s">
        <v>41</v>
      </c>
      <c r="C20" s="6">
        <v>1101983.42</v>
      </c>
      <c r="D20" s="6">
        <v>0</v>
      </c>
      <c r="E20" s="6">
        <v>1002088</v>
      </c>
      <c r="F20" s="6">
        <v>99895.42</v>
      </c>
      <c r="G20" s="6">
        <v>0</v>
      </c>
    </row>
    <row r="21" spans="1:7" x14ac:dyDescent="0.25">
      <c r="A21" s="4" t="s">
        <v>42</v>
      </c>
      <c r="B21" s="5" t="s">
        <v>43</v>
      </c>
      <c r="C21" s="6">
        <v>280498.08</v>
      </c>
      <c r="D21" s="6">
        <v>18921098.120000001</v>
      </c>
      <c r="E21" s="6">
        <v>18418783.77</v>
      </c>
      <c r="F21" s="6">
        <v>782812.43</v>
      </c>
      <c r="G21" s="6">
        <v>0</v>
      </c>
    </row>
    <row r="22" spans="1:7" x14ac:dyDescent="0.25">
      <c r="A22" s="4" t="s">
        <v>44</v>
      </c>
      <c r="B22" s="5" t="s">
        <v>45</v>
      </c>
      <c r="C22" s="6">
        <v>530685.63</v>
      </c>
      <c r="D22" s="6">
        <f>+D23+D27+D31+D33</f>
        <v>29695490.02</v>
      </c>
      <c r="E22" s="6">
        <f>+E23+E27+E31+E33</f>
        <v>29633997.000000004</v>
      </c>
      <c r="F22" s="6">
        <v>592178.65</v>
      </c>
      <c r="G22" s="6">
        <v>0</v>
      </c>
    </row>
    <row r="23" spans="1:7" x14ac:dyDescent="0.25">
      <c r="A23" s="4" t="s">
        <v>46</v>
      </c>
      <c r="B23" s="5" t="s">
        <v>47</v>
      </c>
      <c r="C23" s="6">
        <v>309942.55</v>
      </c>
      <c r="D23" s="6">
        <f>SUM(D24:D26)</f>
        <v>28838837.390000001</v>
      </c>
      <c r="E23" s="6">
        <f>SUM(E24:E26)</f>
        <v>28839133.390000001</v>
      </c>
      <c r="F23" s="6">
        <v>309646.55</v>
      </c>
      <c r="G23" s="6">
        <v>0</v>
      </c>
    </row>
    <row r="24" spans="1:7" x14ac:dyDescent="0.25">
      <c r="A24" s="4" t="s">
        <v>48</v>
      </c>
      <c r="B24" s="5" t="s">
        <v>49</v>
      </c>
      <c r="C24" s="6">
        <v>79854.509999999995</v>
      </c>
      <c r="D24" s="6">
        <v>0</v>
      </c>
      <c r="E24" s="6">
        <v>296</v>
      </c>
      <c r="F24" s="6">
        <v>79558.509999999995</v>
      </c>
      <c r="G24" s="6">
        <v>0</v>
      </c>
    </row>
    <row r="25" spans="1:7" x14ac:dyDescent="0.25">
      <c r="A25" s="4" t="s">
        <v>50</v>
      </c>
      <c r="B25" s="5" t="s">
        <v>51</v>
      </c>
      <c r="C25" s="6">
        <v>230088.04</v>
      </c>
      <c r="D25" s="6">
        <v>0</v>
      </c>
      <c r="E25" s="6">
        <v>0</v>
      </c>
      <c r="F25" s="6">
        <v>230088.04</v>
      </c>
      <c r="G25" s="6">
        <v>0</v>
      </c>
    </row>
    <row r="26" spans="1:7" x14ac:dyDescent="0.25">
      <c r="A26" s="4" t="s">
        <v>52</v>
      </c>
      <c r="B26" s="5" t="s">
        <v>53</v>
      </c>
      <c r="C26" s="6">
        <v>0</v>
      </c>
      <c r="D26" s="6">
        <v>28838837.390000001</v>
      </c>
      <c r="E26" s="6">
        <v>28838837.390000001</v>
      </c>
      <c r="F26" s="6">
        <v>0</v>
      </c>
      <c r="G26" s="6">
        <v>0</v>
      </c>
    </row>
    <row r="27" spans="1:7" x14ac:dyDescent="0.25">
      <c r="A27" s="4" t="s">
        <v>54</v>
      </c>
      <c r="B27" s="5" t="s">
        <v>55</v>
      </c>
      <c r="C27" s="6">
        <v>150813.17000000001</v>
      </c>
      <c r="D27" s="6">
        <f>SUM(D28:D30)</f>
        <v>158602.71</v>
      </c>
      <c r="E27" s="6">
        <f>SUM(E28:E30)</f>
        <v>148198.71</v>
      </c>
      <c r="F27" s="6">
        <v>161217.17000000001</v>
      </c>
      <c r="G27" s="6">
        <v>0</v>
      </c>
    </row>
    <row r="28" spans="1:7" x14ac:dyDescent="0.25">
      <c r="A28" s="4" t="s">
        <v>56</v>
      </c>
      <c r="B28" s="5" t="s">
        <v>57</v>
      </c>
      <c r="C28" s="6">
        <v>5309.24</v>
      </c>
      <c r="D28" s="6">
        <v>14820.71</v>
      </c>
      <c r="E28" s="6">
        <v>10816.71</v>
      </c>
      <c r="F28" s="6">
        <v>9313.24</v>
      </c>
      <c r="G28" s="6">
        <v>0</v>
      </c>
    </row>
    <row r="29" spans="1:7" x14ac:dyDescent="0.25">
      <c r="A29" s="4" t="s">
        <v>58</v>
      </c>
      <c r="B29" s="5" t="s">
        <v>59</v>
      </c>
      <c r="C29" s="6">
        <v>145503.93</v>
      </c>
      <c r="D29" s="6">
        <v>68782</v>
      </c>
      <c r="E29" s="6">
        <v>62382</v>
      </c>
      <c r="F29" s="6">
        <v>151903.93</v>
      </c>
      <c r="G29" s="6">
        <v>0</v>
      </c>
    </row>
    <row r="30" spans="1:7" x14ac:dyDescent="0.25">
      <c r="A30" s="4" t="s">
        <v>60</v>
      </c>
      <c r="B30" s="5" t="s">
        <v>61</v>
      </c>
      <c r="C30" s="6">
        <v>0</v>
      </c>
      <c r="D30" s="6">
        <v>75000</v>
      </c>
      <c r="E30" s="6">
        <v>75000</v>
      </c>
      <c r="F30" s="6">
        <v>0</v>
      </c>
      <c r="G30" s="6">
        <v>0</v>
      </c>
    </row>
    <row r="31" spans="1:7" x14ac:dyDescent="0.25">
      <c r="A31" s="4" t="s">
        <v>62</v>
      </c>
      <c r="B31" s="5" t="s">
        <v>63</v>
      </c>
      <c r="C31" s="6">
        <v>17996.080000000002</v>
      </c>
      <c r="D31" s="6">
        <v>374335.81</v>
      </c>
      <c r="E31" s="6">
        <v>304318.64</v>
      </c>
      <c r="F31" s="6">
        <v>88013.25</v>
      </c>
      <c r="G31" s="6">
        <v>0</v>
      </c>
    </row>
    <row r="32" spans="1:7" x14ac:dyDescent="0.25">
      <c r="A32" s="4" t="s">
        <v>64</v>
      </c>
      <c r="B32" s="5" t="s">
        <v>65</v>
      </c>
      <c r="C32" s="6">
        <v>17996.080000000002</v>
      </c>
      <c r="D32" s="6">
        <v>374335.81</v>
      </c>
      <c r="E32" s="6">
        <v>304318.64</v>
      </c>
      <c r="F32" s="6">
        <v>88013.25</v>
      </c>
      <c r="G32" s="6">
        <v>0</v>
      </c>
    </row>
    <row r="33" spans="1:7" x14ac:dyDescent="0.25">
      <c r="A33" s="4" t="s">
        <v>66</v>
      </c>
      <c r="B33" s="5" t="s">
        <v>67</v>
      </c>
      <c r="C33" s="6">
        <v>51933.83</v>
      </c>
      <c r="D33" s="6">
        <v>323714.11</v>
      </c>
      <c r="E33" s="6">
        <v>342346.26</v>
      </c>
      <c r="F33" s="6">
        <v>33301.68</v>
      </c>
      <c r="G33" s="6">
        <v>0</v>
      </c>
    </row>
    <row r="34" spans="1:7" x14ac:dyDescent="0.25">
      <c r="A34" s="4" t="s">
        <v>68</v>
      </c>
      <c r="B34" s="5" t="s">
        <v>69</v>
      </c>
      <c r="C34" s="6">
        <v>51933.83</v>
      </c>
      <c r="D34" s="6">
        <v>323714.11</v>
      </c>
      <c r="E34" s="6">
        <v>342346.26</v>
      </c>
      <c r="F34" s="6">
        <v>33301.68</v>
      </c>
      <c r="G34" s="6">
        <v>0</v>
      </c>
    </row>
    <row r="35" spans="1:7" x14ac:dyDescent="0.25">
      <c r="A35" s="4" t="s">
        <v>70</v>
      </c>
      <c r="B35" s="5" t="s">
        <v>71</v>
      </c>
      <c r="C35" s="6">
        <v>21582.71</v>
      </c>
      <c r="D35" s="6">
        <f>+D36+D38</f>
        <v>702.71</v>
      </c>
      <c r="E35" s="6">
        <f>+E36+E38</f>
        <v>1405.42</v>
      </c>
      <c r="F35" s="6">
        <v>20880</v>
      </c>
      <c r="G35" s="6">
        <v>0</v>
      </c>
    </row>
    <row r="36" spans="1:7" x14ac:dyDescent="0.25">
      <c r="A36" s="4" t="s">
        <v>72</v>
      </c>
      <c r="B36" s="5" t="s">
        <v>73</v>
      </c>
      <c r="C36" s="6">
        <v>428.95</v>
      </c>
      <c r="D36" s="6">
        <v>428.95</v>
      </c>
      <c r="E36" s="6">
        <v>857.9</v>
      </c>
      <c r="F36" s="6">
        <v>0</v>
      </c>
      <c r="G36" s="6">
        <v>0</v>
      </c>
    </row>
    <row r="37" spans="1:7" x14ac:dyDescent="0.25">
      <c r="A37" s="4" t="s">
        <v>74</v>
      </c>
      <c r="B37" s="5" t="s">
        <v>75</v>
      </c>
      <c r="C37" s="6">
        <v>428.95</v>
      </c>
      <c r="D37" s="6">
        <v>428.95</v>
      </c>
      <c r="E37" s="6">
        <v>857.9</v>
      </c>
      <c r="F37" s="6">
        <v>0</v>
      </c>
      <c r="G37" s="6">
        <v>0</v>
      </c>
    </row>
    <row r="38" spans="1:7" x14ac:dyDescent="0.25">
      <c r="A38" s="4" t="s">
        <v>76</v>
      </c>
      <c r="B38" s="5" t="s">
        <v>77</v>
      </c>
      <c r="C38" s="6">
        <v>21153.759999999998</v>
      </c>
      <c r="D38" s="6">
        <v>273.76</v>
      </c>
      <c r="E38" s="6">
        <v>547.52</v>
      </c>
      <c r="F38" s="6">
        <v>20880</v>
      </c>
      <c r="G38" s="6">
        <v>0</v>
      </c>
    </row>
    <row r="39" spans="1:7" x14ac:dyDescent="0.25">
      <c r="A39" s="4" t="s">
        <v>78</v>
      </c>
      <c r="B39" s="5" t="s">
        <v>79</v>
      </c>
      <c r="C39" s="6">
        <v>21153.759999999998</v>
      </c>
      <c r="D39" s="6">
        <v>273.76</v>
      </c>
      <c r="E39" s="6">
        <v>547.52</v>
      </c>
      <c r="F39" s="6">
        <v>20880</v>
      </c>
      <c r="G39" s="6">
        <v>0</v>
      </c>
    </row>
    <row r="40" spans="1:7" x14ac:dyDescent="0.25">
      <c r="A40" s="4" t="s">
        <v>80</v>
      </c>
      <c r="B40" s="5" t="s">
        <v>81</v>
      </c>
      <c r="C40" s="6">
        <v>25257.32</v>
      </c>
      <c r="D40" s="6">
        <v>0</v>
      </c>
      <c r="E40" s="6">
        <v>0</v>
      </c>
      <c r="F40" s="6">
        <v>25257.32</v>
      </c>
      <c r="G40" s="6">
        <v>0</v>
      </c>
    </row>
    <row r="41" spans="1:7" x14ac:dyDescent="0.25">
      <c r="A41" s="4" t="s">
        <v>82</v>
      </c>
      <c r="B41" s="5" t="s">
        <v>83</v>
      </c>
      <c r="C41" s="6">
        <v>25257.32</v>
      </c>
      <c r="D41" s="6">
        <v>0</v>
      </c>
      <c r="E41" s="6">
        <v>0</v>
      </c>
      <c r="F41" s="6">
        <v>25257.32</v>
      </c>
      <c r="G41" s="6">
        <v>0</v>
      </c>
    </row>
    <row r="42" spans="1:7" x14ac:dyDescent="0.25">
      <c r="A42" s="4" t="s">
        <v>84</v>
      </c>
      <c r="B42" s="5" t="s">
        <v>85</v>
      </c>
      <c r="C42" s="6">
        <v>25257.32</v>
      </c>
      <c r="D42" s="6">
        <v>0</v>
      </c>
      <c r="E42" s="6">
        <v>0</v>
      </c>
      <c r="F42" s="6">
        <v>25257.32</v>
      </c>
      <c r="G42" s="6">
        <v>0</v>
      </c>
    </row>
    <row r="43" spans="1:7" x14ac:dyDescent="0.25">
      <c r="A43" s="4">
        <v>1.2</v>
      </c>
      <c r="B43" s="5" t="s">
        <v>86</v>
      </c>
      <c r="C43" s="6">
        <v>3054836.15</v>
      </c>
      <c r="D43" s="6">
        <f>+D44+D49+D77+D82</f>
        <v>772565.67999999993</v>
      </c>
      <c r="E43" s="6">
        <f>+E44+E49+E77+E82</f>
        <v>302876.79999999999</v>
      </c>
      <c r="F43" s="6">
        <v>3524525.03</v>
      </c>
      <c r="G43" s="6">
        <v>0</v>
      </c>
    </row>
    <row r="44" spans="1:7" x14ac:dyDescent="0.25">
      <c r="A44" s="4" t="s">
        <v>87</v>
      </c>
      <c r="B44" s="5" t="s">
        <v>88</v>
      </c>
      <c r="C44" s="6">
        <v>178119.1</v>
      </c>
      <c r="D44" s="6">
        <v>0</v>
      </c>
      <c r="E44" s="6">
        <v>0</v>
      </c>
      <c r="F44" s="6">
        <v>178119.1</v>
      </c>
      <c r="G44" s="6">
        <v>0</v>
      </c>
    </row>
    <row r="45" spans="1:7" x14ac:dyDescent="0.25">
      <c r="A45" s="4" t="s">
        <v>89</v>
      </c>
      <c r="B45" s="5" t="s">
        <v>90</v>
      </c>
      <c r="C45" s="6">
        <v>178119.1</v>
      </c>
      <c r="D45" s="6">
        <v>0</v>
      </c>
      <c r="E45" s="6">
        <v>0</v>
      </c>
      <c r="F45" s="6">
        <v>178119.1</v>
      </c>
      <c r="G45" s="6">
        <v>0</v>
      </c>
    </row>
    <row r="46" spans="1:7" x14ac:dyDescent="0.25">
      <c r="A46" s="4" t="s">
        <v>91</v>
      </c>
      <c r="B46" s="5" t="s">
        <v>92</v>
      </c>
      <c r="C46" s="6">
        <v>59831.78</v>
      </c>
      <c r="D46" s="6">
        <v>0</v>
      </c>
      <c r="E46" s="6">
        <v>0</v>
      </c>
      <c r="F46" s="6">
        <v>59831.78</v>
      </c>
      <c r="G46" s="6">
        <v>0</v>
      </c>
    </row>
    <row r="47" spans="1:7" x14ac:dyDescent="0.25">
      <c r="A47" s="4" t="s">
        <v>93</v>
      </c>
      <c r="B47" s="5" t="s">
        <v>94</v>
      </c>
      <c r="C47" s="6">
        <v>108564.82</v>
      </c>
      <c r="D47" s="6">
        <v>0</v>
      </c>
      <c r="E47" s="6">
        <v>0</v>
      </c>
      <c r="F47" s="6">
        <v>108564.82</v>
      </c>
      <c r="G47" s="6">
        <v>0</v>
      </c>
    </row>
    <row r="48" spans="1:7" x14ac:dyDescent="0.25">
      <c r="A48" s="4" t="s">
        <v>95</v>
      </c>
      <c r="B48" s="5" t="s">
        <v>96</v>
      </c>
      <c r="C48" s="6">
        <v>9722.5</v>
      </c>
      <c r="D48" s="6">
        <v>0</v>
      </c>
      <c r="E48" s="6">
        <v>0</v>
      </c>
      <c r="F48" s="6">
        <v>9722.5</v>
      </c>
      <c r="G48" s="6">
        <v>0</v>
      </c>
    </row>
    <row r="49" spans="1:7" x14ac:dyDescent="0.25">
      <c r="A49" s="4" t="s">
        <v>97</v>
      </c>
      <c r="B49" s="5" t="s">
        <v>98</v>
      </c>
      <c r="C49" s="6">
        <v>8729477.9399999995</v>
      </c>
      <c r="D49" s="6">
        <f>+D50+D57+D61+D64+D67+D75</f>
        <v>772565.67999999993</v>
      </c>
      <c r="E49" s="6">
        <f>+E50+E57+E61+E64+E67+E75</f>
        <v>302876.79999999999</v>
      </c>
      <c r="F49" s="6">
        <v>9199166.8200000003</v>
      </c>
      <c r="G49" s="6">
        <v>0</v>
      </c>
    </row>
    <row r="50" spans="1:7" x14ac:dyDescent="0.25">
      <c r="A50" s="4" t="s">
        <v>99</v>
      </c>
      <c r="B50" s="5" t="s">
        <v>100</v>
      </c>
      <c r="C50" s="6">
        <v>4413348.6100000003</v>
      </c>
      <c r="D50" s="6">
        <f>SUM(D51:D56)</f>
        <v>648865.67999999993</v>
      </c>
      <c r="E50" s="6">
        <f>SUM(E51:E56)</f>
        <v>302876.79999999999</v>
      </c>
      <c r="F50" s="6">
        <v>4759337.49</v>
      </c>
      <c r="G50" s="6">
        <v>0</v>
      </c>
    </row>
    <row r="51" spans="1:7" x14ac:dyDescent="0.25">
      <c r="A51" s="4" t="s">
        <v>101</v>
      </c>
      <c r="B51" s="5" t="s">
        <v>102</v>
      </c>
      <c r="C51" s="6">
        <v>743554.77</v>
      </c>
      <c r="D51" s="6">
        <v>163374.39999999999</v>
      </c>
      <c r="E51" s="6">
        <v>54311.199999999997</v>
      </c>
      <c r="F51" s="6">
        <v>852617.97</v>
      </c>
      <c r="G51" s="6">
        <v>0</v>
      </c>
    </row>
    <row r="52" spans="1:7" x14ac:dyDescent="0.25">
      <c r="A52" s="4" t="s">
        <v>103</v>
      </c>
      <c r="B52" s="5" t="s">
        <v>102</v>
      </c>
      <c r="C52" s="6">
        <v>0</v>
      </c>
      <c r="D52" s="6">
        <v>162933.6</v>
      </c>
      <c r="E52" s="6">
        <v>162933.6</v>
      </c>
      <c r="F52" s="6">
        <v>0</v>
      </c>
      <c r="G52" s="6">
        <v>0</v>
      </c>
    </row>
    <row r="53" spans="1:7" x14ac:dyDescent="0.25">
      <c r="A53" s="4" t="s">
        <v>104</v>
      </c>
      <c r="B53" s="5" t="s">
        <v>105</v>
      </c>
      <c r="C53" s="6">
        <v>391369.18</v>
      </c>
      <c r="D53" s="6">
        <v>0</v>
      </c>
      <c r="E53" s="6">
        <v>0</v>
      </c>
      <c r="F53" s="6">
        <v>391369.18</v>
      </c>
      <c r="G53" s="6">
        <v>0</v>
      </c>
    </row>
    <row r="54" spans="1:7" x14ac:dyDescent="0.25">
      <c r="A54" s="4" t="s">
        <v>106</v>
      </c>
      <c r="B54" s="5" t="s">
        <v>107</v>
      </c>
      <c r="C54" s="6">
        <v>1940627.54</v>
      </c>
      <c r="D54" s="6">
        <v>249384.68</v>
      </c>
      <c r="E54" s="6">
        <v>17258</v>
      </c>
      <c r="F54" s="6">
        <v>2172754.2200000002</v>
      </c>
      <c r="G54" s="6">
        <v>0</v>
      </c>
    </row>
    <row r="55" spans="1:7" x14ac:dyDescent="0.25">
      <c r="A55" s="4" t="s">
        <v>108</v>
      </c>
      <c r="B55" s="5" t="s">
        <v>107</v>
      </c>
      <c r="C55" s="6">
        <v>0</v>
      </c>
      <c r="D55" s="6">
        <v>68374</v>
      </c>
      <c r="E55" s="6">
        <v>68374</v>
      </c>
      <c r="F55" s="6">
        <v>0</v>
      </c>
      <c r="G55" s="6">
        <v>0</v>
      </c>
    </row>
    <row r="56" spans="1:7" x14ac:dyDescent="0.25">
      <c r="A56" s="4" t="s">
        <v>109</v>
      </c>
      <c r="B56" s="5" t="s">
        <v>110</v>
      </c>
      <c r="C56" s="6">
        <v>1337797.1200000001</v>
      </c>
      <c r="D56" s="6">
        <v>4799</v>
      </c>
      <c r="E56" s="6">
        <v>0</v>
      </c>
      <c r="F56" s="6">
        <v>1342596.12</v>
      </c>
      <c r="G56" s="6">
        <v>0</v>
      </c>
    </row>
    <row r="57" spans="1:7" x14ac:dyDescent="0.25">
      <c r="A57" s="4" t="s">
        <v>111</v>
      </c>
      <c r="B57" s="5" t="s">
        <v>112</v>
      </c>
      <c r="C57" s="6">
        <v>652090.21</v>
      </c>
      <c r="D57" s="6">
        <f>SUM(D58:D60)</f>
        <v>9976</v>
      </c>
      <c r="E57" s="6">
        <f>SUM(E58:E60)</f>
        <v>0</v>
      </c>
      <c r="F57" s="6">
        <v>662066.21</v>
      </c>
      <c r="G57" s="6">
        <v>0</v>
      </c>
    </row>
    <row r="58" spans="1:7" x14ac:dyDescent="0.25">
      <c r="A58" s="4" t="s">
        <v>113</v>
      </c>
      <c r="B58" s="5" t="s">
        <v>114</v>
      </c>
      <c r="C58" s="6">
        <v>321155.8</v>
      </c>
      <c r="D58" s="6">
        <v>9976</v>
      </c>
      <c r="E58" s="6">
        <v>0</v>
      </c>
      <c r="F58" s="6">
        <v>331131.8</v>
      </c>
      <c r="G58" s="6">
        <v>0</v>
      </c>
    </row>
    <row r="59" spans="1:7" x14ac:dyDescent="0.25">
      <c r="A59" s="4" t="s">
        <v>115</v>
      </c>
      <c r="B59" s="5" t="s">
        <v>116</v>
      </c>
      <c r="C59" s="6">
        <v>243153.66</v>
      </c>
      <c r="D59" s="6">
        <v>0</v>
      </c>
      <c r="E59" s="6">
        <v>0</v>
      </c>
      <c r="F59" s="6">
        <v>243153.66</v>
      </c>
      <c r="G59" s="6">
        <v>0</v>
      </c>
    </row>
    <row r="60" spans="1:7" x14ac:dyDescent="0.25">
      <c r="A60" s="4" t="s">
        <v>117</v>
      </c>
      <c r="B60" s="5" t="s">
        <v>118</v>
      </c>
      <c r="C60" s="6">
        <v>87780.75</v>
      </c>
      <c r="D60" s="6">
        <v>0</v>
      </c>
      <c r="E60" s="6">
        <v>0</v>
      </c>
      <c r="F60" s="6">
        <v>87780.75</v>
      </c>
      <c r="G60" s="6">
        <v>0</v>
      </c>
    </row>
    <row r="61" spans="1:7" x14ac:dyDescent="0.25">
      <c r="A61" s="4" t="s">
        <v>119</v>
      </c>
      <c r="B61" s="5" t="s">
        <v>120</v>
      </c>
      <c r="C61" s="6">
        <v>133286.60999999999</v>
      </c>
      <c r="D61" s="6">
        <f>SUM(D62:D63)</f>
        <v>14600</v>
      </c>
      <c r="E61" s="6">
        <f>SUM(E62:E63)</f>
        <v>0</v>
      </c>
      <c r="F61" s="6">
        <v>147886.60999999999</v>
      </c>
      <c r="G61" s="6">
        <v>0</v>
      </c>
    </row>
    <row r="62" spans="1:7" x14ac:dyDescent="0.25">
      <c r="A62" s="4" t="s">
        <v>121</v>
      </c>
      <c r="B62" s="5" t="s">
        <v>122</v>
      </c>
      <c r="C62" s="6">
        <v>128446.61</v>
      </c>
      <c r="D62" s="6">
        <v>14600</v>
      </c>
      <c r="E62" s="6">
        <v>0</v>
      </c>
      <c r="F62" s="6">
        <v>143046.60999999999</v>
      </c>
      <c r="G62" s="6">
        <v>0</v>
      </c>
    </row>
    <row r="63" spans="1:7" x14ac:dyDescent="0.25">
      <c r="A63" s="4" t="s">
        <v>123</v>
      </c>
      <c r="B63" s="5" t="s">
        <v>124</v>
      </c>
      <c r="C63" s="6">
        <v>4840</v>
      </c>
      <c r="D63" s="6">
        <v>0</v>
      </c>
      <c r="E63" s="6">
        <v>0</v>
      </c>
      <c r="F63" s="6">
        <v>4840</v>
      </c>
      <c r="G63" s="6">
        <v>0</v>
      </c>
    </row>
    <row r="64" spans="1:7" x14ac:dyDescent="0.25">
      <c r="A64" s="4" t="s">
        <v>125</v>
      </c>
      <c r="B64" s="5" t="s">
        <v>126</v>
      </c>
      <c r="C64" s="6">
        <v>3200299.74</v>
      </c>
      <c r="D64" s="6">
        <f>+D65+D66</f>
        <v>0</v>
      </c>
      <c r="E64" s="6">
        <f>+E65+E66</f>
        <v>0</v>
      </c>
      <c r="F64" s="6">
        <v>3200299.74</v>
      </c>
      <c r="G64" s="6">
        <v>0</v>
      </c>
    </row>
    <row r="65" spans="1:7" x14ac:dyDescent="0.25">
      <c r="A65" s="4" t="s">
        <v>127</v>
      </c>
      <c r="B65" s="5" t="s">
        <v>128</v>
      </c>
      <c r="C65" s="6">
        <v>3128553.74</v>
      </c>
      <c r="D65" s="6">
        <v>0</v>
      </c>
      <c r="E65" s="6">
        <v>0</v>
      </c>
      <c r="F65" s="6">
        <v>3128553.74</v>
      </c>
      <c r="G65" s="6">
        <v>0</v>
      </c>
    </row>
    <row r="66" spans="1:7" x14ac:dyDescent="0.25">
      <c r="A66" s="4" t="s">
        <v>129</v>
      </c>
      <c r="B66" s="5" t="s">
        <v>130</v>
      </c>
      <c r="C66" s="6">
        <v>71746</v>
      </c>
      <c r="D66" s="6">
        <v>0</v>
      </c>
      <c r="E66" s="6">
        <v>0</v>
      </c>
      <c r="F66" s="6">
        <v>71746</v>
      </c>
      <c r="G66" s="6">
        <v>0</v>
      </c>
    </row>
    <row r="67" spans="1:7" x14ac:dyDescent="0.25">
      <c r="A67" s="4" t="s">
        <v>131</v>
      </c>
      <c r="B67" s="5" t="s">
        <v>132</v>
      </c>
      <c r="C67" s="6">
        <v>303307.77</v>
      </c>
      <c r="D67" s="6">
        <f>SUM(D68:D74)</f>
        <v>99124</v>
      </c>
      <c r="E67" s="6">
        <f>SUM(E68:E74)</f>
        <v>0</v>
      </c>
      <c r="F67" s="6">
        <v>402431.77</v>
      </c>
      <c r="G67" s="6">
        <v>0</v>
      </c>
    </row>
    <row r="68" spans="1:7" x14ac:dyDescent="0.25">
      <c r="A68" s="4" t="s">
        <v>133</v>
      </c>
      <c r="B68" s="5" t="s">
        <v>134</v>
      </c>
      <c r="C68" s="6">
        <v>2825</v>
      </c>
      <c r="D68" s="6">
        <v>0</v>
      </c>
      <c r="E68" s="6">
        <v>0</v>
      </c>
      <c r="F68" s="6">
        <v>2825</v>
      </c>
      <c r="G68" s="6">
        <v>0</v>
      </c>
    </row>
    <row r="69" spans="1:7" x14ac:dyDescent="0.25">
      <c r="A69" s="4" t="s">
        <v>135</v>
      </c>
      <c r="B69" s="5" t="s">
        <v>136</v>
      </c>
      <c r="C69" s="6">
        <v>3870</v>
      </c>
      <c r="D69" s="6">
        <v>0</v>
      </c>
      <c r="E69" s="6">
        <v>0</v>
      </c>
      <c r="F69" s="6">
        <v>3870</v>
      </c>
      <c r="G69" s="6">
        <v>0</v>
      </c>
    </row>
    <row r="70" spans="1:7" x14ac:dyDescent="0.25">
      <c r="A70" s="4" t="s">
        <v>137</v>
      </c>
      <c r="B70" s="5" t="s">
        <v>138</v>
      </c>
      <c r="C70" s="6">
        <v>83834.2</v>
      </c>
      <c r="D70" s="6">
        <v>99124</v>
      </c>
      <c r="E70" s="6">
        <v>0</v>
      </c>
      <c r="F70" s="6">
        <v>182958.2</v>
      </c>
      <c r="G70" s="6">
        <v>0</v>
      </c>
    </row>
    <row r="71" spans="1:7" x14ac:dyDescent="0.25">
      <c r="A71" s="4" t="s">
        <v>139</v>
      </c>
      <c r="B71" s="5" t="s">
        <v>140</v>
      </c>
      <c r="C71" s="6">
        <v>45000.98</v>
      </c>
      <c r="D71" s="6">
        <v>0</v>
      </c>
      <c r="E71" s="6">
        <v>0</v>
      </c>
      <c r="F71" s="6">
        <v>45000.98</v>
      </c>
      <c r="G71" s="6">
        <v>0</v>
      </c>
    </row>
    <row r="72" spans="1:7" x14ac:dyDescent="0.25">
      <c r="A72" s="4" t="s">
        <v>141</v>
      </c>
      <c r="B72" s="5" t="s">
        <v>142</v>
      </c>
      <c r="C72" s="6">
        <v>49806.77</v>
      </c>
      <c r="D72" s="6">
        <v>0</v>
      </c>
      <c r="E72" s="6">
        <v>0</v>
      </c>
      <c r="F72" s="6">
        <v>49806.77</v>
      </c>
      <c r="G72" s="6">
        <v>0</v>
      </c>
    </row>
    <row r="73" spans="1:7" x14ac:dyDescent="0.25">
      <c r="A73" s="4" t="s">
        <v>143</v>
      </c>
      <c r="B73" s="5" t="s">
        <v>144</v>
      </c>
      <c r="C73" s="6">
        <v>54101.16</v>
      </c>
      <c r="D73" s="6">
        <v>0</v>
      </c>
      <c r="E73" s="6">
        <v>0</v>
      </c>
      <c r="F73" s="6">
        <v>54101.16</v>
      </c>
      <c r="G73" s="6">
        <v>0</v>
      </c>
    </row>
    <row r="74" spans="1:7" x14ac:dyDescent="0.25">
      <c r="A74" s="4" t="s">
        <v>145</v>
      </c>
      <c r="B74" s="5" t="s">
        <v>146</v>
      </c>
      <c r="C74" s="6">
        <v>63869.66</v>
      </c>
      <c r="D74" s="6">
        <v>0</v>
      </c>
      <c r="E74" s="6">
        <v>0</v>
      </c>
      <c r="F74" s="6">
        <v>63869.66</v>
      </c>
      <c r="G74" s="6">
        <v>0</v>
      </c>
    </row>
    <row r="75" spans="1:7" x14ac:dyDescent="0.25">
      <c r="A75" s="4" t="s">
        <v>147</v>
      </c>
      <c r="B75" s="5" t="s">
        <v>148</v>
      </c>
      <c r="C75" s="6">
        <v>27145</v>
      </c>
      <c r="D75" s="6">
        <v>0</v>
      </c>
      <c r="E75" s="6">
        <v>0</v>
      </c>
      <c r="F75" s="6">
        <v>27145</v>
      </c>
      <c r="G75" s="6">
        <v>0</v>
      </c>
    </row>
    <row r="76" spans="1:7" x14ac:dyDescent="0.25">
      <c r="A76" s="4" t="s">
        <v>149</v>
      </c>
      <c r="B76" s="5" t="s">
        <v>150</v>
      </c>
      <c r="C76" s="6">
        <v>27145</v>
      </c>
      <c r="D76" s="6">
        <v>0</v>
      </c>
      <c r="E76" s="6">
        <v>0</v>
      </c>
      <c r="F76" s="6">
        <v>27145</v>
      </c>
      <c r="G76" s="6">
        <v>0</v>
      </c>
    </row>
    <row r="77" spans="1:7" x14ac:dyDescent="0.25">
      <c r="A77" s="4" t="s">
        <v>151</v>
      </c>
      <c r="B77" s="5" t="s">
        <v>152</v>
      </c>
      <c r="C77" s="6">
        <v>166706.79999999999</v>
      </c>
      <c r="D77" s="6">
        <v>0</v>
      </c>
      <c r="E77" s="6">
        <v>0</v>
      </c>
      <c r="F77" s="6">
        <v>166706.79999999999</v>
      </c>
      <c r="G77" s="6">
        <v>0</v>
      </c>
    </row>
    <row r="78" spans="1:7" x14ac:dyDescent="0.25">
      <c r="A78" s="4" t="s">
        <v>153</v>
      </c>
      <c r="B78" s="5" t="s">
        <v>154</v>
      </c>
      <c r="C78" s="6">
        <v>25494.799999999999</v>
      </c>
      <c r="D78" s="6">
        <v>0</v>
      </c>
      <c r="E78" s="6">
        <v>0</v>
      </c>
      <c r="F78" s="6">
        <v>25494.799999999999</v>
      </c>
      <c r="G78" s="6">
        <v>0</v>
      </c>
    </row>
    <row r="79" spans="1:7" x14ac:dyDescent="0.25">
      <c r="A79" s="4" t="s">
        <v>155</v>
      </c>
      <c r="B79" s="5" t="s">
        <v>154</v>
      </c>
      <c r="C79" s="6">
        <v>25494.799999999999</v>
      </c>
      <c r="D79" s="6">
        <v>0</v>
      </c>
      <c r="E79" s="6">
        <v>0</v>
      </c>
      <c r="F79" s="6">
        <v>25494.799999999999</v>
      </c>
      <c r="G79" s="6">
        <v>0</v>
      </c>
    </row>
    <row r="80" spans="1:7" x14ac:dyDescent="0.25">
      <c r="A80" s="4" t="s">
        <v>156</v>
      </c>
      <c r="B80" s="5" t="s">
        <v>157</v>
      </c>
      <c r="C80" s="6">
        <v>141212</v>
      </c>
      <c r="D80" s="6">
        <v>0</v>
      </c>
      <c r="E80" s="6">
        <v>0</v>
      </c>
      <c r="F80" s="6">
        <v>141212</v>
      </c>
      <c r="G80" s="6">
        <v>0</v>
      </c>
    </row>
    <row r="81" spans="1:7" x14ac:dyDescent="0.25">
      <c r="A81" s="4" t="s">
        <v>158</v>
      </c>
      <c r="B81" s="5" t="s">
        <v>159</v>
      </c>
      <c r="C81" s="6">
        <v>141212</v>
      </c>
      <c r="D81" s="6">
        <v>0</v>
      </c>
      <c r="E81" s="6">
        <v>0</v>
      </c>
      <c r="F81" s="6">
        <v>141212</v>
      </c>
      <c r="G81" s="6">
        <v>0</v>
      </c>
    </row>
    <row r="82" spans="1:7" x14ac:dyDescent="0.25">
      <c r="A82" s="4" t="s">
        <v>160</v>
      </c>
      <c r="B82" s="5" t="s">
        <v>161</v>
      </c>
      <c r="C82" s="6">
        <v>-6019467.6900000004</v>
      </c>
      <c r="D82" s="6">
        <v>0</v>
      </c>
      <c r="E82" s="6">
        <v>0</v>
      </c>
      <c r="F82" s="6">
        <v>0</v>
      </c>
      <c r="G82" s="6">
        <v>6019467.6900000004</v>
      </c>
    </row>
    <row r="83" spans="1:7" x14ac:dyDescent="0.25">
      <c r="A83" s="4" t="s">
        <v>162</v>
      </c>
      <c r="B83" s="5" t="s">
        <v>163</v>
      </c>
      <c r="C83" s="6">
        <v>-5922695.5199999996</v>
      </c>
      <c r="D83" s="6">
        <v>0</v>
      </c>
      <c r="E83" s="6">
        <v>0</v>
      </c>
      <c r="F83" s="6">
        <v>0</v>
      </c>
      <c r="G83" s="6">
        <v>5922695.5199999996</v>
      </c>
    </row>
    <row r="84" spans="1:7" x14ac:dyDescent="0.25">
      <c r="A84" s="4" t="s">
        <v>164</v>
      </c>
      <c r="B84" s="5" t="s">
        <v>165</v>
      </c>
      <c r="C84" s="6">
        <v>-319909.57</v>
      </c>
      <c r="D84" s="6">
        <v>0</v>
      </c>
      <c r="E84" s="6">
        <v>0</v>
      </c>
      <c r="F84" s="6">
        <v>0</v>
      </c>
      <c r="G84" s="6">
        <v>319909.57</v>
      </c>
    </row>
    <row r="85" spans="1:7" x14ac:dyDescent="0.25">
      <c r="A85" s="4" t="s">
        <v>166</v>
      </c>
      <c r="B85" s="5" t="s">
        <v>167</v>
      </c>
      <c r="C85" s="6">
        <v>-149943.69</v>
      </c>
      <c r="D85" s="6">
        <v>0</v>
      </c>
      <c r="E85" s="6">
        <v>0</v>
      </c>
      <c r="F85" s="6">
        <v>0</v>
      </c>
      <c r="G85" s="6">
        <v>149943.69</v>
      </c>
    </row>
    <row r="86" spans="1:7" x14ac:dyDescent="0.25">
      <c r="A86" s="4" t="s">
        <v>168</v>
      </c>
      <c r="B86" s="5" t="s">
        <v>169</v>
      </c>
      <c r="C86" s="6">
        <v>-18319.060000000001</v>
      </c>
      <c r="D86" s="6">
        <v>0</v>
      </c>
      <c r="E86" s="6">
        <v>0</v>
      </c>
      <c r="F86" s="6">
        <v>0</v>
      </c>
      <c r="G86" s="6">
        <v>18319.060000000001</v>
      </c>
    </row>
    <row r="87" spans="1:7" x14ac:dyDescent="0.25">
      <c r="A87" s="4" t="s">
        <v>170</v>
      </c>
      <c r="B87" s="5" t="s">
        <v>171</v>
      </c>
      <c r="C87" s="6">
        <v>-1679296.89</v>
      </c>
      <c r="D87" s="6">
        <v>0</v>
      </c>
      <c r="E87" s="6">
        <v>0</v>
      </c>
      <c r="F87" s="6">
        <v>0</v>
      </c>
      <c r="G87" s="6">
        <v>1679296.89</v>
      </c>
    </row>
    <row r="88" spans="1:7" x14ac:dyDescent="0.25">
      <c r="A88" s="4" t="s">
        <v>172</v>
      </c>
      <c r="B88" s="5" t="s">
        <v>173</v>
      </c>
      <c r="C88" s="6">
        <v>-894494.74</v>
      </c>
      <c r="D88" s="6">
        <v>0</v>
      </c>
      <c r="E88" s="6">
        <v>0</v>
      </c>
      <c r="F88" s="6">
        <v>0</v>
      </c>
      <c r="G88" s="6">
        <v>894494.74</v>
      </c>
    </row>
    <row r="89" spans="1:7" x14ac:dyDescent="0.25">
      <c r="A89" s="4" t="s">
        <v>174</v>
      </c>
      <c r="B89" s="5" t="s">
        <v>175</v>
      </c>
      <c r="C89" s="6">
        <v>-175386.51</v>
      </c>
      <c r="D89" s="6">
        <v>0</v>
      </c>
      <c r="E89" s="6">
        <v>0</v>
      </c>
      <c r="F89" s="6">
        <v>0</v>
      </c>
      <c r="G89" s="6">
        <v>175386.51</v>
      </c>
    </row>
    <row r="90" spans="1:7" x14ac:dyDescent="0.25">
      <c r="A90" s="4" t="s">
        <v>176</v>
      </c>
      <c r="B90" s="5" t="s">
        <v>177</v>
      </c>
      <c r="C90" s="6">
        <v>-107023.69</v>
      </c>
      <c r="D90" s="6">
        <v>0</v>
      </c>
      <c r="E90" s="6">
        <v>0</v>
      </c>
      <c r="F90" s="6">
        <v>0</v>
      </c>
      <c r="G90" s="6">
        <v>107023.69</v>
      </c>
    </row>
    <row r="91" spans="1:7" x14ac:dyDescent="0.25">
      <c r="A91" s="4" t="s">
        <v>178</v>
      </c>
      <c r="B91" s="5" t="s">
        <v>179</v>
      </c>
      <c r="C91" s="6">
        <v>-71522.89</v>
      </c>
      <c r="D91" s="6">
        <v>0</v>
      </c>
      <c r="E91" s="6">
        <v>0</v>
      </c>
      <c r="F91" s="6">
        <v>0</v>
      </c>
      <c r="G91" s="6">
        <v>71522.89</v>
      </c>
    </row>
    <row r="92" spans="1:7" x14ac:dyDescent="0.25">
      <c r="A92" s="4" t="s">
        <v>180</v>
      </c>
      <c r="B92" s="5" t="s">
        <v>181</v>
      </c>
      <c r="C92" s="6">
        <v>-80557.929999999993</v>
      </c>
      <c r="D92" s="6">
        <v>0</v>
      </c>
      <c r="E92" s="6">
        <v>0</v>
      </c>
      <c r="F92" s="6">
        <v>0</v>
      </c>
      <c r="G92" s="6">
        <v>80557.929999999993</v>
      </c>
    </row>
    <row r="93" spans="1:7" x14ac:dyDescent="0.25">
      <c r="A93" s="4" t="s">
        <v>182</v>
      </c>
      <c r="B93" s="5" t="s">
        <v>183</v>
      </c>
      <c r="C93" s="6">
        <v>-80.67</v>
      </c>
      <c r="D93" s="6">
        <v>0</v>
      </c>
      <c r="E93" s="6">
        <v>0</v>
      </c>
      <c r="F93" s="6">
        <v>0</v>
      </c>
      <c r="G93" s="6">
        <v>80.67</v>
      </c>
    </row>
    <row r="94" spans="1:7" x14ac:dyDescent="0.25">
      <c r="A94" s="4" t="s">
        <v>184</v>
      </c>
      <c r="B94" s="5" t="s">
        <v>185</v>
      </c>
      <c r="C94" s="6">
        <v>-2197160.02</v>
      </c>
      <c r="D94" s="6">
        <v>0</v>
      </c>
      <c r="E94" s="6">
        <v>0</v>
      </c>
      <c r="F94" s="6">
        <v>0</v>
      </c>
      <c r="G94" s="6">
        <v>2197160.02</v>
      </c>
    </row>
    <row r="95" spans="1:7" x14ac:dyDescent="0.25">
      <c r="A95" s="4" t="s">
        <v>186</v>
      </c>
      <c r="B95" s="5" t="s">
        <v>187</v>
      </c>
      <c r="C95" s="6">
        <v>-71746</v>
      </c>
      <c r="D95" s="6">
        <v>0</v>
      </c>
      <c r="E95" s="6">
        <v>0</v>
      </c>
      <c r="F95" s="6">
        <v>0</v>
      </c>
      <c r="G95" s="6">
        <v>71746</v>
      </c>
    </row>
    <row r="96" spans="1:7" x14ac:dyDescent="0.25">
      <c r="A96" s="4" t="s">
        <v>188</v>
      </c>
      <c r="B96" s="5" t="s">
        <v>189</v>
      </c>
      <c r="C96" s="6">
        <v>-2825</v>
      </c>
      <c r="D96" s="6">
        <v>0</v>
      </c>
      <c r="E96" s="6">
        <v>0</v>
      </c>
      <c r="F96" s="6">
        <v>0</v>
      </c>
      <c r="G96" s="6">
        <v>2825</v>
      </c>
    </row>
    <row r="97" spans="1:7" x14ac:dyDescent="0.25">
      <c r="A97" s="4" t="s">
        <v>190</v>
      </c>
      <c r="B97" s="5" t="s">
        <v>191</v>
      </c>
      <c r="C97" s="6">
        <v>-1483.5</v>
      </c>
      <c r="D97" s="6">
        <v>0</v>
      </c>
      <c r="E97" s="6">
        <v>0</v>
      </c>
      <c r="F97" s="6">
        <v>0</v>
      </c>
      <c r="G97" s="6">
        <v>1483.5</v>
      </c>
    </row>
    <row r="98" spans="1:7" x14ac:dyDescent="0.25">
      <c r="A98" s="4" t="s">
        <v>192</v>
      </c>
      <c r="B98" s="5" t="s">
        <v>193</v>
      </c>
      <c r="C98" s="6">
        <v>-44928.87</v>
      </c>
      <c r="D98" s="6">
        <v>0</v>
      </c>
      <c r="E98" s="6">
        <v>0</v>
      </c>
      <c r="F98" s="6">
        <v>0</v>
      </c>
      <c r="G98" s="6">
        <v>44928.87</v>
      </c>
    </row>
    <row r="99" spans="1:7" x14ac:dyDescent="0.25">
      <c r="A99" s="4" t="s">
        <v>194</v>
      </c>
      <c r="B99" s="5" t="s">
        <v>195</v>
      </c>
      <c r="C99" s="6">
        <v>-25363.200000000001</v>
      </c>
      <c r="D99" s="6">
        <v>0</v>
      </c>
      <c r="E99" s="6">
        <v>0</v>
      </c>
      <c r="F99" s="6">
        <v>0</v>
      </c>
      <c r="G99" s="6">
        <v>25363.200000000001</v>
      </c>
    </row>
    <row r="100" spans="1:7" x14ac:dyDescent="0.25">
      <c r="A100" s="4" t="s">
        <v>196</v>
      </c>
      <c r="B100" s="5" t="s">
        <v>197</v>
      </c>
      <c r="C100" s="6">
        <v>-3657.7</v>
      </c>
      <c r="D100" s="6">
        <v>0</v>
      </c>
      <c r="E100" s="6">
        <v>0</v>
      </c>
      <c r="F100" s="6">
        <v>0</v>
      </c>
      <c r="G100" s="6">
        <v>3657.7</v>
      </c>
    </row>
    <row r="101" spans="1:7" x14ac:dyDescent="0.25">
      <c r="A101" s="4" t="s">
        <v>198</v>
      </c>
      <c r="B101" s="5" t="s">
        <v>199</v>
      </c>
      <c r="C101" s="6">
        <v>-23770.28</v>
      </c>
      <c r="D101" s="6">
        <v>0</v>
      </c>
      <c r="E101" s="6">
        <v>0</v>
      </c>
      <c r="F101" s="6">
        <v>0</v>
      </c>
      <c r="G101" s="6">
        <v>23770.28</v>
      </c>
    </row>
    <row r="102" spans="1:7" x14ac:dyDescent="0.25">
      <c r="A102" s="4" t="s">
        <v>200</v>
      </c>
      <c r="B102" s="5" t="s">
        <v>201</v>
      </c>
      <c r="C102" s="6">
        <v>-55225.31</v>
      </c>
      <c r="D102" s="6">
        <v>0</v>
      </c>
      <c r="E102" s="6">
        <v>0</v>
      </c>
      <c r="F102" s="6">
        <v>0</v>
      </c>
      <c r="G102" s="6">
        <v>55225.31</v>
      </c>
    </row>
    <row r="103" spans="1:7" x14ac:dyDescent="0.25">
      <c r="A103" s="4" t="s">
        <v>202</v>
      </c>
      <c r="B103" s="5" t="s">
        <v>203</v>
      </c>
      <c r="C103" s="6">
        <v>-96772.17</v>
      </c>
      <c r="D103" s="6">
        <v>0</v>
      </c>
      <c r="E103" s="6">
        <v>0</v>
      </c>
      <c r="F103" s="6">
        <v>0</v>
      </c>
      <c r="G103" s="6">
        <v>96772.17</v>
      </c>
    </row>
    <row r="104" spans="1:7" x14ac:dyDescent="0.25">
      <c r="A104" s="4" t="s">
        <v>204</v>
      </c>
      <c r="B104" s="5" t="s">
        <v>205</v>
      </c>
      <c r="C104" s="6">
        <v>-9693.5</v>
      </c>
      <c r="D104" s="6">
        <v>0</v>
      </c>
      <c r="E104" s="6">
        <v>0</v>
      </c>
      <c r="F104" s="6">
        <v>0</v>
      </c>
      <c r="G104" s="6">
        <v>9693.5</v>
      </c>
    </row>
    <row r="105" spans="1:7" x14ac:dyDescent="0.25">
      <c r="A105" s="4" t="s">
        <v>206</v>
      </c>
      <c r="B105" s="5" t="s">
        <v>207</v>
      </c>
      <c r="C105" s="6">
        <v>-87078.67</v>
      </c>
      <c r="D105" s="6">
        <v>0</v>
      </c>
      <c r="E105" s="6">
        <v>0</v>
      </c>
      <c r="F105" s="6">
        <v>0</v>
      </c>
      <c r="G105" s="6">
        <v>87078.67</v>
      </c>
    </row>
    <row r="106" spans="1:7" x14ac:dyDescent="0.25">
      <c r="A106" s="4">
        <v>2</v>
      </c>
      <c r="B106" s="5" t="s">
        <v>208</v>
      </c>
      <c r="C106" s="6">
        <v>-1823394.84</v>
      </c>
      <c r="D106" s="6">
        <f>+D107</f>
        <v>54662709.099999994</v>
      </c>
      <c r="E106" s="6">
        <f>+E107</f>
        <v>53416947.010000005</v>
      </c>
      <c r="F106" s="6">
        <v>0</v>
      </c>
      <c r="G106" s="6">
        <v>577632.75</v>
      </c>
    </row>
    <row r="107" spans="1:7" x14ac:dyDescent="0.25">
      <c r="A107" s="4">
        <v>2.1</v>
      </c>
      <c r="B107" s="5" t="s">
        <v>209</v>
      </c>
      <c r="C107" s="6">
        <v>-1823394.84</v>
      </c>
      <c r="D107" s="6">
        <f>+D108</f>
        <v>54662709.099999994</v>
      </c>
      <c r="E107" s="6">
        <f>+E108</f>
        <v>53416947.010000005</v>
      </c>
      <c r="F107" s="6">
        <v>0</v>
      </c>
      <c r="G107" s="6">
        <v>577632.75</v>
      </c>
    </row>
    <row r="108" spans="1:7" x14ac:dyDescent="0.25">
      <c r="A108" s="4" t="s">
        <v>210</v>
      </c>
      <c r="B108" s="5" t="s">
        <v>211</v>
      </c>
      <c r="C108" s="6">
        <v>-1823394.84</v>
      </c>
      <c r="D108" s="6">
        <f>+D109+D113+D120+D123+D141</f>
        <v>54662709.099999994</v>
      </c>
      <c r="E108" s="6">
        <f>+E109+E113+E120+E123+E141</f>
        <v>53416947.010000005</v>
      </c>
      <c r="F108" s="6">
        <v>0</v>
      </c>
      <c r="G108" s="6">
        <v>577632.75</v>
      </c>
    </row>
    <row r="109" spans="1:7" x14ac:dyDescent="0.25">
      <c r="A109" s="4" t="s">
        <v>212</v>
      </c>
      <c r="B109" s="5" t="s">
        <v>213</v>
      </c>
      <c r="C109" s="6">
        <v>-835773.29</v>
      </c>
      <c r="D109" s="6">
        <f>SUM(D110:D112)</f>
        <v>25211430.770000003</v>
      </c>
      <c r="E109" s="6">
        <f>SUM(E110:E112)</f>
        <v>24382572.77</v>
      </c>
      <c r="F109" s="6">
        <v>0</v>
      </c>
      <c r="G109" s="6">
        <v>6915.29</v>
      </c>
    </row>
    <row r="110" spans="1:7" x14ac:dyDescent="0.25">
      <c r="A110" s="4" t="s">
        <v>214</v>
      </c>
      <c r="B110" s="5" t="s">
        <v>215</v>
      </c>
      <c r="C110" s="6">
        <v>-37213.58</v>
      </c>
      <c r="D110" s="6">
        <v>24414592.100000001</v>
      </c>
      <c r="E110" s="6">
        <v>24382572.77</v>
      </c>
      <c r="F110" s="6">
        <v>0</v>
      </c>
      <c r="G110" s="6">
        <v>5194.25</v>
      </c>
    </row>
    <row r="111" spans="1:7" x14ac:dyDescent="0.25">
      <c r="A111" s="4" t="s">
        <v>216</v>
      </c>
      <c r="B111" s="5" t="s">
        <v>217</v>
      </c>
      <c r="C111" s="6">
        <v>-1721.04</v>
      </c>
      <c r="D111" s="6">
        <v>0</v>
      </c>
      <c r="E111" s="6">
        <v>0</v>
      </c>
      <c r="F111" s="6">
        <v>0</v>
      </c>
      <c r="G111" s="6">
        <v>1721.04</v>
      </c>
    </row>
    <row r="112" spans="1:7" x14ac:dyDescent="0.25">
      <c r="A112" s="4" t="s">
        <v>218</v>
      </c>
      <c r="B112" s="5" t="s">
        <v>219</v>
      </c>
      <c r="C112" s="6">
        <v>-796838.67</v>
      </c>
      <c r="D112" s="6">
        <v>796838.67</v>
      </c>
      <c r="E112" s="6">
        <v>0</v>
      </c>
      <c r="F112" s="6">
        <v>0</v>
      </c>
      <c r="G112" s="6">
        <v>0</v>
      </c>
    </row>
    <row r="113" spans="1:7" x14ac:dyDescent="0.25">
      <c r="A113" s="4" t="s">
        <v>220</v>
      </c>
      <c r="B113" s="5" t="s">
        <v>221</v>
      </c>
      <c r="C113" s="6">
        <v>-197404.42</v>
      </c>
      <c r="D113" s="6">
        <f>SUM(D114:D119)</f>
        <v>8455355.870000001</v>
      </c>
      <c r="E113" s="6">
        <f>SUM(E114:E119)</f>
        <v>8294799.6600000001</v>
      </c>
      <c r="F113" s="6">
        <v>0</v>
      </c>
      <c r="G113" s="6">
        <v>36848.21</v>
      </c>
    </row>
    <row r="114" spans="1:7" x14ac:dyDescent="0.25">
      <c r="A114" s="4" t="s">
        <v>222</v>
      </c>
      <c r="B114" s="5" t="s">
        <v>223</v>
      </c>
      <c r="C114" s="6">
        <v>-26292.41</v>
      </c>
      <c r="D114" s="6">
        <v>8294049.6600000001</v>
      </c>
      <c r="E114" s="6">
        <v>8294799.6600000001</v>
      </c>
      <c r="F114" s="6">
        <v>0</v>
      </c>
      <c r="G114" s="6">
        <v>27042.41</v>
      </c>
    </row>
    <row r="115" spans="1:7" x14ac:dyDescent="0.25">
      <c r="A115" s="4" t="s">
        <v>224</v>
      </c>
      <c r="B115" s="5" t="s">
        <v>225</v>
      </c>
      <c r="C115" s="6">
        <v>-3734</v>
      </c>
      <c r="D115" s="6">
        <v>0</v>
      </c>
      <c r="E115" s="6">
        <v>0</v>
      </c>
      <c r="F115" s="6">
        <v>0</v>
      </c>
      <c r="G115" s="6">
        <v>3734</v>
      </c>
    </row>
    <row r="116" spans="1:7" x14ac:dyDescent="0.25">
      <c r="A116" s="4" t="s">
        <v>226</v>
      </c>
      <c r="B116" s="5" t="s">
        <v>227</v>
      </c>
      <c r="C116" s="6">
        <v>-2974</v>
      </c>
      <c r="D116" s="6">
        <v>0</v>
      </c>
      <c r="E116" s="6">
        <v>0</v>
      </c>
      <c r="F116" s="6">
        <v>0</v>
      </c>
      <c r="G116" s="6">
        <v>2974</v>
      </c>
    </row>
    <row r="117" spans="1:7" x14ac:dyDescent="0.25">
      <c r="A117" s="4" t="s">
        <v>228</v>
      </c>
      <c r="B117" s="5" t="s">
        <v>229</v>
      </c>
      <c r="C117" s="6">
        <v>-3097.8</v>
      </c>
      <c r="D117" s="6">
        <v>0</v>
      </c>
      <c r="E117" s="6">
        <v>0</v>
      </c>
      <c r="F117" s="6">
        <v>0</v>
      </c>
      <c r="G117" s="6">
        <v>3097.8</v>
      </c>
    </row>
    <row r="118" spans="1:7" x14ac:dyDescent="0.25">
      <c r="A118" s="4" t="s">
        <v>230</v>
      </c>
      <c r="B118" s="5" t="s">
        <v>231</v>
      </c>
      <c r="C118" s="6">
        <v>-45127.21</v>
      </c>
      <c r="D118" s="6">
        <v>45127.21</v>
      </c>
      <c r="E118" s="6">
        <v>0</v>
      </c>
      <c r="F118" s="6">
        <v>0</v>
      </c>
      <c r="G118" s="6">
        <v>0</v>
      </c>
    </row>
    <row r="119" spans="1:7" x14ac:dyDescent="0.25">
      <c r="A119" s="4" t="s">
        <v>232</v>
      </c>
      <c r="B119" s="5" t="s">
        <v>233</v>
      </c>
      <c r="C119" s="6">
        <v>-116179</v>
      </c>
      <c r="D119" s="6">
        <v>116179</v>
      </c>
      <c r="E119" s="6">
        <v>0</v>
      </c>
      <c r="F119" s="6">
        <v>0</v>
      </c>
      <c r="G119" s="6">
        <v>0</v>
      </c>
    </row>
    <row r="120" spans="1:7" x14ac:dyDescent="0.25">
      <c r="A120" s="4" t="s">
        <v>234</v>
      </c>
      <c r="B120" s="5" t="s">
        <v>235</v>
      </c>
      <c r="C120" s="6">
        <v>-249.94</v>
      </c>
      <c r="D120" s="6">
        <f>SUM(D121:D122)</f>
        <v>7753.94</v>
      </c>
      <c r="E120" s="6">
        <f>SUM(E121:E122)</f>
        <v>7504</v>
      </c>
      <c r="F120" s="6">
        <v>0</v>
      </c>
      <c r="G120" s="6">
        <v>0</v>
      </c>
    </row>
    <row r="121" spans="1:7" x14ac:dyDescent="0.25">
      <c r="A121" s="4" t="s">
        <v>236</v>
      </c>
      <c r="B121" s="5" t="s">
        <v>237</v>
      </c>
      <c r="C121" s="6">
        <v>0</v>
      </c>
      <c r="D121" s="6">
        <v>7504</v>
      </c>
      <c r="E121" s="6">
        <v>7504</v>
      </c>
      <c r="F121" s="6">
        <v>0</v>
      </c>
      <c r="G121" s="6">
        <v>0</v>
      </c>
    </row>
    <row r="122" spans="1:7" x14ac:dyDescent="0.25">
      <c r="A122" s="4" t="s">
        <v>238</v>
      </c>
      <c r="B122" s="5" t="s">
        <v>239</v>
      </c>
      <c r="C122" s="6">
        <v>-249.94</v>
      </c>
      <c r="D122" s="6">
        <v>249.94</v>
      </c>
      <c r="E122" s="6">
        <v>0</v>
      </c>
      <c r="F122" s="6">
        <v>0</v>
      </c>
      <c r="G122" s="6">
        <v>0</v>
      </c>
    </row>
    <row r="123" spans="1:7" x14ac:dyDescent="0.25">
      <c r="A123" s="4" t="s">
        <v>240</v>
      </c>
      <c r="B123" s="5" t="s">
        <v>241</v>
      </c>
      <c r="C123" s="6">
        <v>-787157.45</v>
      </c>
      <c r="D123" s="6">
        <f>SUM(D124:D140)</f>
        <v>3753502.8600000003</v>
      </c>
      <c r="E123" s="6">
        <f>SUM(E124:E140)</f>
        <v>3453992.27</v>
      </c>
      <c r="F123" s="6">
        <v>0</v>
      </c>
      <c r="G123" s="6">
        <v>487646.86</v>
      </c>
    </row>
    <row r="124" spans="1:7" x14ac:dyDescent="0.25">
      <c r="A124" s="4" t="s">
        <v>242</v>
      </c>
      <c r="B124" s="5" t="s">
        <v>243</v>
      </c>
      <c r="C124" s="6">
        <v>-2600</v>
      </c>
      <c r="D124" s="6">
        <v>0</v>
      </c>
      <c r="E124" s="6">
        <v>0</v>
      </c>
      <c r="F124" s="6">
        <v>0</v>
      </c>
      <c r="G124" s="6">
        <v>2600</v>
      </c>
    </row>
    <row r="125" spans="1:7" x14ac:dyDescent="0.25">
      <c r="A125" s="4" t="s">
        <v>244</v>
      </c>
      <c r="B125" s="5" t="s">
        <v>245</v>
      </c>
      <c r="C125" s="6">
        <v>-700</v>
      </c>
      <c r="D125" s="6">
        <v>0</v>
      </c>
      <c r="E125" s="6">
        <v>0</v>
      </c>
      <c r="F125" s="6">
        <v>0</v>
      </c>
      <c r="G125" s="6">
        <v>700</v>
      </c>
    </row>
    <row r="126" spans="1:7" x14ac:dyDescent="0.25">
      <c r="A126" s="4" t="s">
        <v>246</v>
      </c>
      <c r="B126" s="5" t="s">
        <v>247</v>
      </c>
      <c r="C126" s="6">
        <v>-103</v>
      </c>
      <c r="D126" s="6">
        <v>393295</v>
      </c>
      <c r="E126" s="6">
        <v>393295</v>
      </c>
      <c r="F126" s="6">
        <v>0</v>
      </c>
      <c r="G126" s="6">
        <v>103</v>
      </c>
    </row>
    <row r="127" spans="1:7" x14ac:dyDescent="0.25">
      <c r="A127" s="4" t="s">
        <v>248</v>
      </c>
      <c r="B127" s="5" t="s">
        <v>249</v>
      </c>
      <c r="C127" s="6">
        <v>-591843.93999999994</v>
      </c>
      <c r="D127" s="6">
        <v>1776467.69</v>
      </c>
      <c r="E127" s="6">
        <v>1496663.57</v>
      </c>
      <c r="F127" s="6">
        <v>0</v>
      </c>
      <c r="G127" s="6">
        <v>312039.82</v>
      </c>
    </row>
    <row r="128" spans="1:7" x14ac:dyDescent="0.25">
      <c r="A128" s="4" t="s">
        <v>250</v>
      </c>
      <c r="B128" s="5" t="s">
        <v>251</v>
      </c>
      <c r="C128" s="6">
        <v>-4583.3999999999996</v>
      </c>
      <c r="D128" s="6">
        <v>0</v>
      </c>
      <c r="E128" s="6">
        <v>0</v>
      </c>
      <c r="F128" s="6">
        <v>0</v>
      </c>
      <c r="G128" s="6">
        <v>4583.3999999999996</v>
      </c>
    </row>
    <row r="129" spans="1:7" x14ac:dyDescent="0.25">
      <c r="A129" s="4" t="s">
        <v>252</v>
      </c>
      <c r="B129" s="5" t="s">
        <v>253</v>
      </c>
      <c r="C129" s="6">
        <v>-15818.49</v>
      </c>
      <c r="D129" s="6">
        <v>75345.240000000005</v>
      </c>
      <c r="E129" s="6">
        <v>75345.240000000005</v>
      </c>
      <c r="F129" s="6">
        <v>0</v>
      </c>
      <c r="G129" s="6">
        <v>15818.49</v>
      </c>
    </row>
    <row r="130" spans="1:7" x14ac:dyDescent="0.25">
      <c r="A130" s="4" t="s">
        <v>254</v>
      </c>
      <c r="B130" s="5" t="s">
        <v>255</v>
      </c>
      <c r="C130" s="6">
        <v>-0.02</v>
      </c>
      <c r="D130" s="6">
        <v>456641.8</v>
      </c>
      <c r="E130" s="6">
        <v>456641.8</v>
      </c>
      <c r="F130" s="6">
        <v>0</v>
      </c>
      <c r="G130" s="6">
        <v>0.02</v>
      </c>
    </row>
    <row r="131" spans="1:7" x14ac:dyDescent="0.25">
      <c r="A131" s="4" t="s">
        <v>256</v>
      </c>
      <c r="B131" s="5" t="s">
        <v>257</v>
      </c>
      <c r="C131" s="6">
        <v>0</v>
      </c>
      <c r="D131" s="6">
        <v>1056.9100000000001</v>
      </c>
      <c r="E131" s="6">
        <v>1078.8900000000001</v>
      </c>
      <c r="F131" s="6">
        <v>0</v>
      </c>
      <c r="G131" s="6">
        <v>21.98</v>
      </c>
    </row>
    <row r="132" spans="1:7" x14ac:dyDescent="0.25">
      <c r="A132" s="4" t="s">
        <v>258</v>
      </c>
      <c r="B132" s="5" t="s">
        <v>259</v>
      </c>
      <c r="C132" s="6">
        <v>-4635.92</v>
      </c>
      <c r="D132" s="6">
        <v>12302.97</v>
      </c>
      <c r="E132" s="6">
        <v>8858.67</v>
      </c>
      <c r="F132" s="6">
        <v>0</v>
      </c>
      <c r="G132" s="6">
        <v>1191.6199999999999</v>
      </c>
    </row>
    <row r="133" spans="1:7" x14ac:dyDescent="0.25">
      <c r="A133" s="4" t="s">
        <v>260</v>
      </c>
      <c r="B133" s="5" t="s">
        <v>261</v>
      </c>
      <c r="C133" s="6">
        <v>-6220.89</v>
      </c>
      <c r="D133" s="6">
        <v>11684.41</v>
      </c>
      <c r="E133" s="6">
        <v>6129.35</v>
      </c>
      <c r="F133" s="6">
        <v>0</v>
      </c>
      <c r="G133" s="6">
        <v>665.83</v>
      </c>
    </row>
    <row r="134" spans="1:7" x14ac:dyDescent="0.25">
      <c r="A134" s="4" t="s">
        <v>262</v>
      </c>
      <c r="B134" s="5" t="s">
        <v>263</v>
      </c>
      <c r="C134" s="6">
        <v>-4.12</v>
      </c>
      <c r="D134" s="6">
        <v>0</v>
      </c>
      <c r="E134" s="6">
        <v>0</v>
      </c>
      <c r="F134" s="6">
        <v>0</v>
      </c>
      <c r="G134" s="6">
        <v>4.12</v>
      </c>
    </row>
    <row r="135" spans="1:7" x14ac:dyDescent="0.25">
      <c r="A135" s="4" t="s">
        <v>264</v>
      </c>
      <c r="B135" s="5" t="s">
        <v>265</v>
      </c>
      <c r="C135" s="6">
        <v>0</v>
      </c>
      <c r="D135" s="6">
        <v>20562.5</v>
      </c>
      <c r="E135" s="6">
        <v>20562.5</v>
      </c>
      <c r="F135" s="6">
        <v>0</v>
      </c>
      <c r="G135" s="6">
        <v>0</v>
      </c>
    </row>
    <row r="136" spans="1:7" x14ac:dyDescent="0.25">
      <c r="A136" s="4" t="s">
        <v>266</v>
      </c>
      <c r="B136" s="5" t="s">
        <v>267</v>
      </c>
      <c r="C136" s="6">
        <v>-33577.5</v>
      </c>
      <c r="D136" s="6">
        <v>219355.5</v>
      </c>
      <c r="E136" s="6">
        <v>185778</v>
      </c>
      <c r="F136" s="6">
        <v>0</v>
      </c>
      <c r="G136" s="6">
        <v>0</v>
      </c>
    </row>
    <row r="137" spans="1:7" x14ac:dyDescent="0.25">
      <c r="A137" s="4" t="s">
        <v>268</v>
      </c>
      <c r="B137" s="5" t="s">
        <v>269</v>
      </c>
      <c r="C137" s="6">
        <v>-68720.34</v>
      </c>
      <c r="D137" s="6">
        <v>568447.43999999994</v>
      </c>
      <c r="E137" s="6">
        <v>586581.87</v>
      </c>
      <c r="F137" s="6">
        <v>0</v>
      </c>
      <c r="G137" s="6">
        <v>86854.77</v>
      </c>
    </row>
    <row r="138" spans="1:7" x14ac:dyDescent="0.25">
      <c r="A138" s="4" t="s">
        <v>270</v>
      </c>
      <c r="B138" s="5" t="s">
        <v>271</v>
      </c>
      <c r="C138" s="6">
        <v>-52647.09</v>
      </c>
      <c r="D138" s="6">
        <v>178415.52</v>
      </c>
      <c r="E138" s="6">
        <v>183130.22</v>
      </c>
      <c r="F138" s="6">
        <v>0</v>
      </c>
      <c r="G138" s="6">
        <v>57361.79</v>
      </c>
    </row>
    <row r="139" spans="1:7" x14ac:dyDescent="0.25">
      <c r="A139" s="4" t="s">
        <v>272</v>
      </c>
      <c r="B139" s="5" t="s">
        <v>273</v>
      </c>
      <c r="C139" s="6">
        <v>-5702.74</v>
      </c>
      <c r="D139" s="6">
        <v>34224</v>
      </c>
      <c r="E139" s="6">
        <v>28519.4</v>
      </c>
      <c r="F139" s="6">
        <v>1.86</v>
      </c>
      <c r="G139" s="6">
        <v>0</v>
      </c>
    </row>
    <row r="140" spans="1:7" x14ac:dyDescent="0.25">
      <c r="A140" s="4" t="s">
        <v>274</v>
      </c>
      <c r="B140" s="5" t="s">
        <v>275</v>
      </c>
      <c r="C140" s="6">
        <v>0</v>
      </c>
      <c r="D140" s="6">
        <v>5703.88</v>
      </c>
      <c r="E140" s="6">
        <v>11407.76</v>
      </c>
      <c r="F140" s="6">
        <v>0</v>
      </c>
      <c r="G140" s="6">
        <v>5703.88</v>
      </c>
    </row>
    <row r="141" spans="1:7" x14ac:dyDescent="0.25">
      <c r="A141" s="4" t="s">
        <v>276</v>
      </c>
      <c r="B141" s="5" t="s">
        <v>277</v>
      </c>
      <c r="C141" s="6">
        <v>-2809.74</v>
      </c>
      <c r="D141" s="6">
        <f>+D142+D143</f>
        <v>17234665.66</v>
      </c>
      <c r="E141" s="6">
        <f>+E142+E143</f>
        <v>17278078.309999999</v>
      </c>
      <c r="F141" s="6">
        <v>0</v>
      </c>
      <c r="G141" s="6">
        <v>46222.39</v>
      </c>
    </row>
    <row r="142" spans="1:7" x14ac:dyDescent="0.25">
      <c r="A142" s="4" t="s">
        <v>278</v>
      </c>
      <c r="B142" s="5" t="s">
        <v>279</v>
      </c>
      <c r="C142" s="6">
        <v>-422.16</v>
      </c>
      <c r="D142" s="6">
        <v>17234665.66</v>
      </c>
      <c r="E142" s="6">
        <v>17278078.309999999</v>
      </c>
      <c r="F142" s="6">
        <v>0</v>
      </c>
      <c r="G142" s="6">
        <v>43834.81</v>
      </c>
    </row>
    <row r="143" spans="1:7" x14ac:dyDescent="0.25">
      <c r="A143" s="4" t="s">
        <v>280</v>
      </c>
      <c r="B143" s="5" t="s">
        <v>281</v>
      </c>
      <c r="C143" s="6">
        <v>-2387.58</v>
      </c>
      <c r="D143" s="6">
        <v>0</v>
      </c>
      <c r="E143" s="6">
        <v>0</v>
      </c>
      <c r="F143" s="6">
        <v>0</v>
      </c>
      <c r="G143" s="6">
        <v>2387.58</v>
      </c>
    </row>
    <row r="144" spans="1:7" x14ac:dyDescent="0.25">
      <c r="A144" s="4">
        <v>3</v>
      </c>
      <c r="B144" s="5" t="s">
        <v>282</v>
      </c>
      <c r="C144" s="6">
        <v>-8645378.75</v>
      </c>
      <c r="D144" s="6">
        <f>+D145+D149</f>
        <v>3890810.87</v>
      </c>
      <c r="E144" s="6">
        <f>+E145+E149</f>
        <v>3891401.87</v>
      </c>
      <c r="F144" s="6">
        <v>0</v>
      </c>
      <c r="G144" s="6">
        <v>8645969.75</v>
      </c>
    </row>
    <row r="145" spans="1:7" x14ac:dyDescent="0.25">
      <c r="A145" s="4">
        <v>3.1</v>
      </c>
      <c r="B145" s="5" t="s">
        <v>283</v>
      </c>
      <c r="C145" s="6">
        <v>0</v>
      </c>
      <c r="D145" s="6">
        <f>+D146</f>
        <v>0</v>
      </c>
      <c r="E145" s="6">
        <f>+E146</f>
        <v>0</v>
      </c>
      <c r="F145" s="6">
        <v>0</v>
      </c>
      <c r="G145" s="6">
        <v>0</v>
      </c>
    </row>
    <row r="146" spans="1:7" x14ac:dyDescent="0.25">
      <c r="A146" s="4" t="s">
        <v>284</v>
      </c>
      <c r="B146" s="5" t="s">
        <v>285</v>
      </c>
      <c r="C146" s="6">
        <v>0</v>
      </c>
      <c r="D146" s="6">
        <v>0</v>
      </c>
      <c r="E146" s="6">
        <v>0</v>
      </c>
      <c r="F146" s="6">
        <v>0</v>
      </c>
      <c r="G146" s="6">
        <v>0</v>
      </c>
    </row>
    <row r="147" spans="1:7" x14ac:dyDescent="0.25">
      <c r="A147" s="4" t="s">
        <v>286</v>
      </c>
      <c r="B147" s="5" t="s">
        <v>285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</row>
    <row r="148" spans="1:7" x14ac:dyDescent="0.25">
      <c r="A148" s="4" t="s">
        <v>287</v>
      </c>
      <c r="B148" s="5" t="s">
        <v>285</v>
      </c>
      <c r="C148" s="6">
        <v>0</v>
      </c>
      <c r="D148" s="6">
        <v>0</v>
      </c>
      <c r="E148" s="6">
        <v>0</v>
      </c>
      <c r="F148" s="6">
        <v>0</v>
      </c>
      <c r="G148" s="6">
        <v>0</v>
      </c>
    </row>
    <row r="149" spans="1:7" x14ac:dyDescent="0.25">
      <c r="A149" s="4">
        <v>3.2</v>
      </c>
      <c r="B149" s="5" t="s">
        <v>288</v>
      </c>
      <c r="C149" s="6">
        <v>-8645378.75</v>
      </c>
      <c r="D149" s="6">
        <f>+D150+D153</f>
        <v>3890810.87</v>
      </c>
      <c r="E149" s="6">
        <f>+E150+E153</f>
        <v>3891401.87</v>
      </c>
      <c r="F149" s="6">
        <v>0</v>
      </c>
      <c r="G149" s="6">
        <v>8645969.75</v>
      </c>
    </row>
    <row r="150" spans="1:7" x14ac:dyDescent="0.25">
      <c r="A150" s="4" t="s">
        <v>289</v>
      </c>
      <c r="B150" s="5" t="s">
        <v>290</v>
      </c>
      <c r="C150" s="6">
        <v>-3406511.04</v>
      </c>
      <c r="D150" s="6">
        <f>+D151</f>
        <v>3406511.04</v>
      </c>
      <c r="E150" s="6">
        <f>SUM(E151:E152)</f>
        <v>0</v>
      </c>
      <c r="F150" s="6">
        <v>0</v>
      </c>
      <c r="G150" s="6">
        <v>0</v>
      </c>
    </row>
    <row r="151" spans="1:7" x14ac:dyDescent="0.25">
      <c r="A151" s="4" t="s">
        <v>291</v>
      </c>
      <c r="B151" s="5" t="s">
        <v>290</v>
      </c>
      <c r="C151" s="6">
        <v>-3406511.04</v>
      </c>
      <c r="D151" s="6">
        <v>3406511.04</v>
      </c>
      <c r="E151" s="6">
        <v>0</v>
      </c>
      <c r="F151" s="6">
        <v>0</v>
      </c>
      <c r="G151" s="6">
        <v>0</v>
      </c>
    </row>
    <row r="152" spans="1:7" x14ac:dyDescent="0.25">
      <c r="A152" s="4" t="s">
        <v>292</v>
      </c>
      <c r="B152" s="5" t="s">
        <v>293</v>
      </c>
      <c r="C152" s="6">
        <v>-3406511.04</v>
      </c>
      <c r="D152" s="6">
        <v>3406511.04</v>
      </c>
      <c r="E152" s="6">
        <v>0</v>
      </c>
      <c r="F152" s="6">
        <v>0</v>
      </c>
      <c r="G152" s="6">
        <v>0</v>
      </c>
    </row>
    <row r="153" spans="1:7" x14ac:dyDescent="0.25">
      <c r="A153" s="4" t="s">
        <v>294</v>
      </c>
      <c r="B153" s="5" t="s">
        <v>295</v>
      </c>
      <c r="C153" s="6">
        <v>-5238867.71</v>
      </c>
      <c r="D153" s="6">
        <f>+D154</f>
        <v>484299.83</v>
      </c>
      <c r="E153" s="6">
        <f>+E154</f>
        <v>3891401.87</v>
      </c>
      <c r="F153" s="6">
        <v>0</v>
      </c>
      <c r="G153" s="6">
        <v>8645969.75</v>
      </c>
    </row>
    <row r="154" spans="1:7" x14ac:dyDescent="0.25">
      <c r="A154" s="4" t="s">
        <v>296</v>
      </c>
      <c r="B154" s="5" t="s">
        <v>295</v>
      </c>
      <c r="C154" s="6">
        <v>-5238867.71</v>
      </c>
      <c r="D154" s="6">
        <f>SUM(D155:D174)</f>
        <v>484299.83</v>
      </c>
      <c r="E154" s="6">
        <f>SUM(E155:E174)</f>
        <v>3891401.87</v>
      </c>
      <c r="F154" s="6">
        <v>0</v>
      </c>
      <c r="G154" s="6">
        <v>8645969.75</v>
      </c>
    </row>
    <row r="155" spans="1:7" x14ac:dyDescent="0.25">
      <c r="A155" s="4" t="s">
        <v>297</v>
      </c>
      <c r="B155" s="5" t="s">
        <v>298</v>
      </c>
      <c r="C155" s="6">
        <v>-378338.03</v>
      </c>
      <c r="D155" s="6">
        <v>0</v>
      </c>
      <c r="E155" s="6">
        <v>0</v>
      </c>
      <c r="F155" s="6">
        <v>0</v>
      </c>
      <c r="G155" s="6">
        <v>378338.03</v>
      </c>
    </row>
    <row r="156" spans="1:7" x14ac:dyDescent="0.25">
      <c r="A156" s="4" t="s">
        <v>299</v>
      </c>
      <c r="B156" s="5" t="s">
        <v>300</v>
      </c>
      <c r="C156" s="6">
        <v>-73694.149999999994</v>
      </c>
      <c r="D156" s="6">
        <v>0</v>
      </c>
      <c r="E156" s="6">
        <v>0</v>
      </c>
      <c r="F156" s="6">
        <v>0</v>
      </c>
      <c r="G156" s="6">
        <v>73694.149999999994</v>
      </c>
    </row>
    <row r="157" spans="1:7" x14ac:dyDescent="0.25">
      <c r="A157" s="4" t="s">
        <v>301</v>
      </c>
      <c r="B157" s="5" t="s">
        <v>302</v>
      </c>
      <c r="C157" s="6">
        <v>-1970025.5</v>
      </c>
      <c r="D157" s="6">
        <v>0</v>
      </c>
      <c r="E157" s="6">
        <v>0</v>
      </c>
      <c r="F157" s="6">
        <v>0</v>
      </c>
      <c r="G157" s="6">
        <v>1970025.5</v>
      </c>
    </row>
    <row r="158" spans="1:7" x14ac:dyDescent="0.25">
      <c r="A158" s="4" t="s">
        <v>303</v>
      </c>
      <c r="B158" s="5" t="s">
        <v>304</v>
      </c>
      <c r="C158" s="6">
        <v>-64967.839999999997</v>
      </c>
      <c r="D158" s="6">
        <v>0</v>
      </c>
      <c r="E158" s="6">
        <v>0</v>
      </c>
      <c r="F158" s="6">
        <v>0</v>
      </c>
      <c r="G158" s="6">
        <v>64967.839999999997</v>
      </c>
    </row>
    <row r="159" spans="1:7" x14ac:dyDescent="0.25">
      <c r="A159" s="4" t="s">
        <v>305</v>
      </c>
      <c r="B159" s="5" t="s">
        <v>306</v>
      </c>
      <c r="C159" s="6">
        <v>-1035862.28</v>
      </c>
      <c r="D159" s="6">
        <v>0</v>
      </c>
      <c r="E159" s="6">
        <v>0</v>
      </c>
      <c r="F159" s="6">
        <v>0</v>
      </c>
      <c r="G159" s="6">
        <v>1035862.28</v>
      </c>
    </row>
    <row r="160" spans="1:7" x14ac:dyDescent="0.25">
      <c r="A160" s="4" t="s">
        <v>307</v>
      </c>
      <c r="B160" s="5" t="s">
        <v>308</v>
      </c>
      <c r="C160" s="6">
        <v>-848502.79</v>
      </c>
      <c r="D160" s="6">
        <v>0</v>
      </c>
      <c r="E160" s="6">
        <v>0</v>
      </c>
      <c r="F160" s="6">
        <v>0</v>
      </c>
      <c r="G160" s="6">
        <v>848502.79</v>
      </c>
    </row>
    <row r="161" spans="1:7" x14ac:dyDescent="0.25">
      <c r="A161" s="4" t="s">
        <v>309</v>
      </c>
      <c r="B161" s="5" t="s">
        <v>310</v>
      </c>
      <c r="C161" s="6">
        <v>-405486.7</v>
      </c>
      <c r="D161" s="6">
        <v>0</v>
      </c>
      <c r="E161" s="6">
        <v>0</v>
      </c>
      <c r="F161" s="6">
        <v>0</v>
      </c>
      <c r="G161" s="6">
        <v>405486.7</v>
      </c>
    </row>
    <row r="162" spans="1:7" x14ac:dyDescent="0.25">
      <c r="A162" s="4" t="s">
        <v>311</v>
      </c>
      <c r="B162" s="5" t="s">
        <v>312</v>
      </c>
      <c r="C162" s="6">
        <v>-5526978.8099999996</v>
      </c>
      <c r="D162" s="6">
        <v>0</v>
      </c>
      <c r="E162" s="6">
        <v>0</v>
      </c>
      <c r="F162" s="6">
        <v>0</v>
      </c>
      <c r="G162" s="6">
        <v>5526978.8099999996</v>
      </c>
    </row>
    <row r="163" spans="1:7" x14ac:dyDescent="0.25">
      <c r="A163" s="4" t="s">
        <v>313</v>
      </c>
      <c r="B163" s="5" t="s">
        <v>314</v>
      </c>
      <c r="C163" s="6">
        <v>-455247.2</v>
      </c>
      <c r="D163" s="6">
        <v>0</v>
      </c>
      <c r="E163" s="6">
        <v>0</v>
      </c>
      <c r="F163" s="6">
        <v>0</v>
      </c>
      <c r="G163" s="6">
        <v>455247.2</v>
      </c>
    </row>
    <row r="164" spans="1:7" x14ac:dyDescent="0.25">
      <c r="A164" s="4" t="s">
        <v>315</v>
      </c>
      <c r="B164" s="5" t="s">
        <v>316</v>
      </c>
      <c r="C164" s="6">
        <v>369697.63</v>
      </c>
      <c r="D164" s="6">
        <v>0</v>
      </c>
      <c r="E164" s="6">
        <v>0</v>
      </c>
      <c r="F164" s="6">
        <v>369697.63</v>
      </c>
      <c r="G164" s="6">
        <v>0</v>
      </c>
    </row>
    <row r="165" spans="1:7" x14ac:dyDescent="0.25">
      <c r="A165" s="4" t="s">
        <v>317</v>
      </c>
      <c r="B165" s="5" t="s">
        <v>318</v>
      </c>
      <c r="C165" s="6">
        <v>-2615882.86</v>
      </c>
      <c r="D165" s="6">
        <v>0</v>
      </c>
      <c r="E165" s="6">
        <v>0</v>
      </c>
      <c r="F165" s="6">
        <v>0</v>
      </c>
      <c r="G165" s="6">
        <v>2615882.86</v>
      </c>
    </row>
    <row r="166" spans="1:7" x14ac:dyDescent="0.25">
      <c r="A166" s="4" t="s">
        <v>319</v>
      </c>
      <c r="B166" s="5" t="s">
        <v>320</v>
      </c>
      <c r="C166" s="6">
        <v>713438.39</v>
      </c>
      <c r="D166" s="6">
        <v>0</v>
      </c>
      <c r="E166" s="6">
        <v>0</v>
      </c>
      <c r="F166" s="6">
        <v>713438.39</v>
      </c>
      <c r="G166" s="6">
        <v>0</v>
      </c>
    </row>
    <row r="167" spans="1:7" x14ac:dyDescent="0.25">
      <c r="A167" s="4" t="s">
        <v>321</v>
      </c>
      <c r="B167" s="5" t="s">
        <v>322</v>
      </c>
      <c r="C167" s="6">
        <v>1621132.78</v>
      </c>
      <c r="D167" s="6">
        <v>0</v>
      </c>
      <c r="E167" s="6">
        <v>0</v>
      </c>
      <c r="F167" s="6">
        <v>1621132.78</v>
      </c>
      <c r="G167" s="6">
        <v>0</v>
      </c>
    </row>
    <row r="168" spans="1:7" x14ac:dyDescent="0.25">
      <c r="A168" s="4" t="s">
        <v>323</v>
      </c>
      <c r="B168" s="5" t="s">
        <v>324</v>
      </c>
      <c r="C168" s="6">
        <v>-699664.23</v>
      </c>
      <c r="D168" s="6">
        <v>0</v>
      </c>
      <c r="E168" s="6">
        <v>0</v>
      </c>
      <c r="F168" s="6">
        <v>0</v>
      </c>
      <c r="G168" s="6">
        <v>699664.23</v>
      </c>
    </row>
    <row r="169" spans="1:7" x14ac:dyDescent="0.25">
      <c r="A169" s="4" t="s">
        <v>325</v>
      </c>
      <c r="B169" s="5" t="s">
        <v>326</v>
      </c>
      <c r="C169" s="6">
        <v>209067.42</v>
      </c>
      <c r="D169" s="6">
        <v>0</v>
      </c>
      <c r="E169" s="6">
        <v>0</v>
      </c>
      <c r="F169" s="6">
        <v>209067.42</v>
      </c>
      <c r="G169" s="6">
        <v>0</v>
      </c>
    </row>
    <row r="170" spans="1:7" x14ac:dyDescent="0.25">
      <c r="A170" s="4" t="s">
        <v>327</v>
      </c>
      <c r="B170" s="5" t="s">
        <v>328</v>
      </c>
      <c r="C170" s="6">
        <v>242573.76</v>
      </c>
      <c r="D170" s="6">
        <v>0</v>
      </c>
      <c r="E170" s="6">
        <v>0</v>
      </c>
      <c r="F170" s="6">
        <v>242573.76</v>
      </c>
      <c r="G170" s="6">
        <v>0</v>
      </c>
    </row>
    <row r="171" spans="1:7" x14ac:dyDescent="0.25">
      <c r="A171" s="4" t="s">
        <v>329</v>
      </c>
      <c r="B171" s="5" t="s">
        <v>330</v>
      </c>
      <c r="C171" s="6">
        <v>-853936.59</v>
      </c>
      <c r="D171" s="6">
        <v>0</v>
      </c>
      <c r="E171" s="6">
        <v>0</v>
      </c>
      <c r="F171" s="6">
        <v>0</v>
      </c>
      <c r="G171" s="6">
        <v>853936.59</v>
      </c>
    </row>
    <row r="172" spans="1:7" x14ac:dyDescent="0.25">
      <c r="A172" s="4" t="s">
        <v>331</v>
      </c>
      <c r="B172" s="5" t="s">
        <v>332</v>
      </c>
      <c r="C172" s="6">
        <v>7066146.1399999997</v>
      </c>
      <c r="D172" s="6">
        <v>0</v>
      </c>
      <c r="E172" s="6">
        <v>0</v>
      </c>
      <c r="F172" s="6">
        <v>7066146.1399999997</v>
      </c>
      <c r="G172" s="6">
        <v>0</v>
      </c>
    </row>
    <row r="173" spans="1:7" x14ac:dyDescent="0.25">
      <c r="A173" s="4" t="s">
        <v>333</v>
      </c>
      <c r="B173" s="5" t="s">
        <v>334</v>
      </c>
      <c r="C173" s="6">
        <v>-532336.85</v>
      </c>
      <c r="D173" s="6">
        <v>0</v>
      </c>
      <c r="E173" s="6">
        <v>0</v>
      </c>
      <c r="F173" s="6">
        <v>0</v>
      </c>
      <c r="G173" s="6">
        <v>532336.85</v>
      </c>
    </row>
    <row r="174" spans="1:7" x14ac:dyDescent="0.25">
      <c r="A174" s="4" t="s">
        <v>335</v>
      </c>
      <c r="B174" s="5" t="s">
        <v>336</v>
      </c>
      <c r="C174" s="6">
        <v>0</v>
      </c>
      <c r="D174" s="6">
        <v>484299.83</v>
      </c>
      <c r="E174" s="6">
        <v>3891401.87</v>
      </c>
      <c r="F174" s="6">
        <v>0</v>
      </c>
      <c r="G174" s="6">
        <v>3407102.04</v>
      </c>
    </row>
    <row r="175" spans="1:7" x14ac:dyDescent="0.25">
      <c r="A175" s="4">
        <v>4</v>
      </c>
      <c r="B175" s="5" t="s">
        <v>337</v>
      </c>
      <c r="C175" s="6">
        <v>0</v>
      </c>
      <c r="D175" s="6">
        <f>+D176+D195+D200</f>
        <v>282546.64</v>
      </c>
      <c r="E175" s="6">
        <f>+E176+E195+E200</f>
        <v>29077587.609999999</v>
      </c>
      <c r="F175" s="6">
        <v>0</v>
      </c>
      <c r="G175" s="6">
        <v>28795040.969999999</v>
      </c>
    </row>
    <row r="176" spans="1:7" x14ac:dyDescent="0.25">
      <c r="A176" s="4">
        <v>4.0999999999999996</v>
      </c>
      <c r="B176" s="5" t="s">
        <v>338</v>
      </c>
      <c r="C176" s="6">
        <v>0</v>
      </c>
      <c r="D176" s="6">
        <f>+D177+D180</f>
        <v>268096.64000000001</v>
      </c>
      <c r="E176" s="6">
        <f>+E177+E180</f>
        <v>2458191.62</v>
      </c>
      <c r="F176" s="6">
        <v>0</v>
      </c>
      <c r="G176" s="6">
        <v>2190094.98</v>
      </c>
    </row>
    <row r="177" spans="1:7" x14ac:dyDescent="0.25">
      <c r="A177" s="4" t="s">
        <v>339</v>
      </c>
      <c r="B177" s="5" t="s">
        <v>340</v>
      </c>
      <c r="C177" s="6">
        <v>0</v>
      </c>
      <c r="D177" s="6">
        <f>+D178</f>
        <v>0</v>
      </c>
      <c r="E177" s="6">
        <f>+E178</f>
        <v>167454.94</v>
      </c>
      <c r="F177" s="6">
        <v>0</v>
      </c>
      <c r="G177" s="6">
        <v>167454.94</v>
      </c>
    </row>
    <row r="178" spans="1:7" x14ac:dyDescent="0.25">
      <c r="A178" s="4" t="s">
        <v>341</v>
      </c>
      <c r="B178" s="5" t="s">
        <v>340</v>
      </c>
      <c r="C178" s="6">
        <v>0</v>
      </c>
      <c r="D178" s="6">
        <v>0</v>
      </c>
      <c r="E178" s="6">
        <v>167454.94</v>
      </c>
      <c r="F178" s="6">
        <v>0</v>
      </c>
      <c r="G178" s="6">
        <v>167454.94</v>
      </c>
    </row>
    <row r="179" spans="1:7" x14ac:dyDescent="0.25">
      <c r="A179" s="4" t="s">
        <v>342</v>
      </c>
      <c r="B179" s="5" t="s">
        <v>343</v>
      </c>
      <c r="C179" s="6">
        <v>0</v>
      </c>
      <c r="D179" s="6">
        <v>0</v>
      </c>
      <c r="E179" s="6">
        <v>167454.94</v>
      </c>
      <c r="F179" s="6">
        <v>0</v>
      </c>
      <c r="G179" s="6">
        <v>167454.94</v>
      </c>
    </row>
    <row r="180" spans="1:7" x14ac:dyDescent="0.25">
      <c r="A180" s="4" t="s">
        <v>344</v>
      </c>
      <c r="B180" s="5" t="s">
        <v>345</v>
      </c>
      <c r="C180" s="6">
        <v>0</v>
      </c>
      <c r="D180" s="6">
        <f>+D181</f>
        <v>268096.64000000001</v>
      </c>
      <c r="E180" s="6">
        <f>+E181</f>
        <v>2290736.6800000002</v>
      </c>
      <c r="F180" s="6">
        <v>0</v>
      </c>
      <c r="G180" s="6">
        <v>2022640.04</v>
      </c>
    </row>
    <row r="181" spans="1:7" x14ac:dyDescent="0.25">
      <c r="A181" s="4" t="s">
        <v>346</v>
      </c>
      <c r="B181" s="5" t="s">
        <v>347</v>
      </c>
      <c r="C181" s="6">
        <v>0</v>
      </c>
      <c r="D181" s="6">
        <f>SUM(D182:D194)</f>
        <v>268096.64000000001</v>
      </c>
      <c r="E181" s="6">
        <f>SUM(E182:E194)</f>
        <v>2290736.6800000002</v>
      </c>
      <c r="F181" s="6">
        <v>0</v>
      </c>
      <c r="G181" s="6">
        <v>2022640.04</v>
      </c>
    </row>
    <row r="182" spans="1:7" x14ac:dyDescent="0.25">
      <c r="A182" s="4" t="s">
        <v>348</v>
      </c>
      <c r="B182" s="5" t="s">
        <v>349</v>
      </c>
      <c r="C182" s="6">
        <v>0</v>
      </c>
      <c r="D182" s="6">
        <v>17343</v>
      </c>
      <c r="E182" s="6">
        <v>139739.5</v>
      </c>
      <c r="F182" s="6">
        <v>0</v>
      </c>
      <c r="G182" s="6">
        <v>122396.5</v>
      </c>
    </row>
    <row r="183" spans="1:7" x14ac:dyDescent="0.25">
      <c r="A183" s="4" t="s">
        <v>350</v>
      </c>
      <c r="B183" s="5" t="s">
        <v>351</v>
      </c>
      <c r="C183" s="6">
        <v>0</v>
      </c>
      <c r="D183" s="6">
        <v>27196.639999999999</v>
      </c>
      <c r="E183" s="6">
        <v>255546.28</v>
      </c>
      <c r="F183" s="6">
        <v>0</v>
      </c>
      <c r="G183" s="6">
        <v>228349.64</v>
      </c>
    </row>
    <row r="184" spans="1:7" x14ac:dyDescent="0.25">
      <c r="A184" s="4" t="s">
        <v>352</v>
      </c>
      <c r="B184" s="5" t="s">
        <v>353</v>
      </c>
      <c r="C184" s="6">
        <v>0</v>
      </c>
      <c r="D184" s="6">
        <v>33081.5</v>
      </c>
      <c r="E184" s="6">
        <v>299719</v>
      </c>
      <c r="F184" s="6">
        <v>0</v>
      </c>
      <c r="G184" s="6">
        <v>266637.5</v>
      </c>
    </row>
    <row r="185" spans="1:7" x14ac:dyDescent="0.25">
      <c r="A185" s="4" t="s">
        <v>354</v>
      </c>
      <c r="B185" s="5" t="s">
        <v>355</v>
      </c>
      <c r="C185" s="6">
        <v>0</v>
      </c>
      <c r="D185" s="6">
        <v>1321</v>
      </c>
      <c r="E185" s="6">
        <v>18533</v>
      </c>
      <c r="F185" s="6">
        <v>0</v>
      </c>
      <c r="G185" s="6">
        <v>17212</v>
      </c>
    </row>
    <row r="186" spans="1:7" x14ac:dyDescent="0.25">
      <c r="A186" s="4" t="s">
        <v>356</v>
      </c>
      <c r="B186" s="5" t="s">
        <v>357</v>
      </c>
      <c r="C186" s="6">
        <v>0</v>
      </c>
      <c r="D186" s="6">
        <v>0</v>
      </c>
      <c r="E186" s="6">
        <v>7048</v>
      </c>
      <c r="F186" s="6">
        <v>0</v>
      </c>
      <c r="G186" s="6">
        <v>7048</v>
      </c>
    </row>
    <row r="187" spans="1:7" x14ac:dyDescent="0.25">
      <c r="A187" s="4" t="s">
        <v>358</v>
      </c>
      <c r="B187" s="5" t="s">
        <v>359</v>
      </c>
      <c r="C187" s="6">
        <v>0</v>
      </c>
      <c r="D187" s="6">
        <v>1762.73</v>
      </c>
      <c r="E187" s="6">
        <v>12516.46</v>
      </c>
      <c r="F187" s="6">
        <v>0</v>
      </c>
      <c r="G187" s="6">
        <v>10753.73</v>
      </c>
    </row>
    <row r="188" spans="1:7" x14ac:dyDescent="0.25">
      <c r="A188" s="4" t="s">
        <v>360</v>
      </c>
      <c r="B188" s="5" t="s">
        <v>361</v>
      </c>
      <c r="C188" s="6">
        <v>0</v>
      </c>
      <c r="D188" s="6">
        <v>10563</v>
      </c>
      <c r="E188" s="6">
        <v>95726</v>
      </c>
      <c r="F188" s="6">
        <v>0</v>
      </c>
      <c r="G188" s="6">
        <v>85163</v>
      </c>
    </row>
    <row r="189" spans="1:7" x14ac:dyDescent="0.25">
      <c r="A189" s="4" t="s">
        <v>362</v>
      </c>
      <c r="B189" s="5" t="s">
        <v>363</v>
      </c>
      <c r="C189" s="6">
        <v>0</v>
      </c>
      <c r="D189" s="6">
        <v>97171.49</v>
      </c>
      <c r="E189" s="6">
        <v>932933.48</v>
      </c>
      <c r="F189" s="6">
        <v>0</v>
      </c>
      <c r="G189" s="6">
        <v>835761.99</v>
      </c>
    </row>
    <row r="190" spans="1:7" x14ac:dyDescent="0.25">
      <c r="A190" s="4" t="s">
        <v>364</v>
      </c>
      <c r="B190" s="5" t="s">
        <v>365</v>
      </c>
      <c r="C190" s="6">
        <v>0</v>
      </c>
      <c r="D190" s="6">
        <v>36204</v>
      </c>
      <c r="E190" s="6">
        <v>218510</v>
      </c>
      <c r="F190" s="6">
        <v>0</v>
      </c>
      <c r="G190" s="6">
        <v>182306</v>
      </c>
    </row>
    <row r="191" spans="1:7" x14ac:dyDescent="0.25">
      <c r="A191" s="4" t="s">
        <v>366</v>
      </c>
      <c r="B191" s="5" t="s">
        <v>367</v>
      </c>
      <c r="C191" s="6">
        <v>0</v>
      </c>
      <c r="D191" s="6">
        <v>3511</v>
      </c>
      <c r="E191" s="6">
        <v>24822</v>
      </c>
      <c r="F191" s="6">
        <v>0</v>
      </c>
      <c r="G191" s="6">
        <v>21311</v>
      </c>
    </row>
    <row r="192" spans="1:7" x14ac:dyDescent="0.25">
      <c r="A192" s="4" t="s">
        <v>368</v>
      </c>
      <c r="B192" s="5" t="s">
        <v>369</v>
      </c>
      <c r="C192" s="6">
        <v>0</v>
      </c>
      <c r="D192" s="6">
        <v>4236</v>
      </c>
      <c r="E192" s="6">
        <v>35794</v>
      </c>
      <c r="F192" s="6">
        <v>0</v>
      </c>
      <c r="G192" s="6">
        <v>31558</v>
      </c>
    </row>
    <row r="193" spans="1:7" x14ac:dyDescent="0.25">
      <c r="A193" s="4" t="s">
        <v>370</v>
      </c>
      <c r="B193" s="5" t="s">
        <v>371</v>
      </c>
      <c r="C193" s="6">
        <v>0</v>
      </c>
      <c r="D193" s="6">
        <v>57</v>
      </c>
      <c r="E193" s="6">
        <v>304</v>
      </c>
      <c r="F193" s="6">
        <v>0</v>
      </c>
      <c r="G193" s="6">
        <v>247</v>
      </c>
    </row>
    <row r="194" spans="1:7" x14ac:dyDescent="0.25">
      <c r="A194" s="4" t="s">
        <v>372</v>
      </c>
      <c r="B194" s="5" t="s">
        <v>373</v>
      </c>
      <c r="C194" s="6">
        <v>0</v>
      </c>
      <c r="D194" s="6">
        <v>35649.279999999999</v>
      </c>
      <c r="E194" s="6">
        <v>249544.95999999999</v>
      </c>
      <c r="F194" s="6">
        <v>0</v>
      </c>
      <c r="G194" s="6">
        <v>213895.67999999999</v>
      </c>
    </row>
    <row r="195" spans="1:7" x14ac:dyDescent="0.25">
      <c r="A195" s="4">
        <v>4.2</v>
      </c>
      <c r="B195" s="5" t="s">
        <v>374</v>
      </c>
      <c r="C195" s="6">
        <v>0</v>
      </c>
      <c r="D195" s="6">
        <f>+D196</f>
        <v>0</v>
      </c>
      <c r="E195" s="6">
        <f>+E196</f>
        <v>25472521.309999999</v>
      </c>
      <c r="F195" s="6">
        <v>0</v>
      </c>
      <c r="G195" s="6">
        <v>25472521.309999999</v>
      </c>
    </row>
    <row r="196" spans="1:7" x14ac:dyDescent="0.25">
      <c r="A196" s="4" t="s">
        <v>375</v>
      </c>
      <c r="B196" s="5" t="s">
        <v>376</v>
      </c>
      <c r="C196" s="6">
        <v>0</v>
      </c>
      <c r="D196" s="6">
        <f>+D197</f>
        <v>0</v>
      </c>
      <c r="E196" s="6">
        <f>+E197</f>
        <v>25472521.309999999</v>
      </c>
      <c r="F196" s="6">
        <v>0</v>
      </c>
      <c r="G196" s="6">
        <v>25472521.309999999</v>
      </c>
    </row>
    <row r="197" spans="1:7" x14ac:dyDescent="0.25">
      <c r="A197" s="4" t="s">
        <v>377</v>
      </c>
      <c r="B197" s="5" t="s">
        <v>378</v>
      </c>
      <c r="C197" s="6">
        <v>0</v>
      </c>
      <c r="D197" s="6">
        <f>SUM(D198:D199)</f>
        <v>0</v>
      </c>
      <c r="E197" s="6">
        <f>SUM(E198:E199)</f>
        <v>25472521.309999999</v>
      </c>
      <c r="F197" s="6">
        <v>0</v>
      </c>
      <c r="G197" s="6">
        <v>25472521.309999999</v>
      </c>
    </row>
    <row r="198" spans="1:7" x14ac:dyDescent="0.25">
      <c r="A198" s="4" t="s">
        <v>379</v>
      </c>
      <c r="B198" s="5" t="s">
        <v>380</v>
      </c>
      <c r="C198" s="6">
        <v>0</v>
      </c>
      <c r="D198" s="6">
        <v>0</v>
      </c>
      <c r="E198" s="6">
        <v>75000</v>
      </c>
      <c r="F198" s="6">
        <v>0</v>
      </c>
      <c r="G198" s="6">
        <v>75000</v>
      </c>
    </row>
    <row r="199" spans="1:7" x14ac:dyDescent="0.25">
      <c r="A199" s="4" t="s">
        <v>381</v>
      </c>
      <c r="B199" s="5" t="s">
        <v>382</v>
      </c>
      <c r="C199" s="6">
        <v>0</v>
      </c>
      <c r="D199" s="6">
        <v>0</v>
      </c>
      <c r="E199" s="6">
        <v>25397521.309999999</v>
      </c>
      <c r="F199" s="6">
        <v>0</v>
      </c>
      <c r="G199" s="6">
        <v>25397521.309999999</v>
      </c>
    </row>
    <row r="200" spans="1:7" x14ac:dyDescent="0.25">
      <c r="A200" s="4">
        <v>4.3</v>
      </c>
      <c r="B200" s="5" t="s">
        <v>383</v>
      </c>
      <c r="C200" s="6">
        <v>0</v>
      </c>
      <c r="D200" s="6">
        <f>+D201</f>
        <v>14450</v>
      </c>
      <c r="E200" s="6">
        <f>+E201</f>
        <v>1146874.68</v>
      </c>
      <c r="F200" s="6">
        <v>0</v>
      </c>
      <c r="G200" s="6">
        <v>1132424.68</v>
      </c>
    </row>
    <row r="201" spans="1:7" x14ac:dyDescent="0.25">
      <c r="A201" s="4" t="s">
        <v>384</v>
      </c>
      <c r="B201" s="5" t="s">
        <v>385</v>
      </c>
      <c r="C201" s="6">
        <v>0</v>
      </c>
      <c r="D201" s="6">
        <f>+D202</f>
        <v>14450</v>
      </c>
      <c r="E201" s="6">
        <f>+E202</f>
        <v>1146874.68</v>
      </c>
      <c r="F201" s="6">
        <v>0</v>
      </c>
      <c r="G201" s="6">
        <v>1132424.68</v>
      </c>
    </row>
    <row r="202" spans="1:7" x14ac:dyDescent="0.25">
      <c r="A202" s="4" t="s">
        <v>386</v>
      </c>
      <c r="B202" s="5" t="s">
        <v>387</v>
      </c>
      <c r="C202" s="6">
        <v>0</v>
      </c>
      <c r="D202" s="6">
        <f>SUM(D203:D204)</f>
        <v>14450</v>
      </c>
      <c r="E202" s="6">
        <f>SUM(E203:E204)</f>
        <v>1146874.68</v>
      </c>
      <c r="F202" s="6">
        <v>0</v>
      </c>
      <c r="G202" s="6">
        <v>1132424.68</v>
      </c>
    </row>
    <row r="203" spans="1:7" x14ac:dyDescent="0.25">
      <c r="A203" s="4" t="s">
        <v>388</v>
      </c>
      <c r="B203" s="5" t="s">
        <v>61</v>
      </c>
      <c r="C203" s="6">
        <v>0</v>
      </c>
      <c r="D203" s="6">
        <v>2400</v>
      </c>
      <c r="E203" s="6">
        <v>726584</v>
      </c>
      <c r="F203" s="6">
        <v>0</v>
      </c>
      <c r="G203" s="6">
        <v>724184</v>
      </c>
    </row>
    <row r="204" spans="1:7" x14ac:dyDescent="0.25">
      <c r="A204" s="4" t="s">
        <v>389</v>
      </c>
      <c r="B204" s="5" t="s">
        <v>390</v>
      </c>
      <c r="C204" s="6">
        <v>0</v>
      </c>
      <c r="D204" s="6">
        <v>12050</v>
      </c>
      <c r="E204" s="6">
        <v>420290.68</v>
      </c>
      <c r="F204" s="6">
        <v>0</v>
      </c>
      <c r="G204" s="6">
        <v>408240.68</v>
      </c>
    </row>
    <row r="205" spans="1:7" x14ac:dyDescent="0.25">
      <c r="A205" s="4">
        <v>5</v>
      </c>
      <c r="B205" s="5" t="s">
        <v>391</v>
      </c>
      <c r="C205" s="6">
        <v>0</v>
      </c>
      <c r="D205" s="6">
        <f>+D206+D302</f>
        <v>29493572.850000005</v>
      </c>
      <c r="E205" s="6">
        <f>+E206+E302</f>
        <v>5289071.8400000008</v>
      </c>
      <c r="F205" s="6">
        <v>24204501.010000002</v>
      </c>
      <c r="G205" s="6">
        <v>0</v>
      </c>
    </row>
    <row r="206" spans="1:7" x14ac:dyDescent="0.25">
      <c r="A206" s="4">
        <v>5.0999999999999996</v>
      </c>
      <c r="B206" s="5" t="s">
        <v>392</v>
      </c>
      <c r="C206" s="6">
        <v>0</v>
      </c>
      <c r="D206" s="6">
        <f>+D207+D225+D265</f>
        <v>27799896.570000004</v>
      </c>
      <c r="E206" s="6">
        <f>+E207+E225+E265</f>
        <v>5091462.2800000012</v>
      </c>
      <c r="F206" s="6">
        <v>22708434.289999999</v>
      </c>
      <c r="G206" s="6">
        <v>0</v>
      </c>
    </row>
    <row r="207" spans="1:7" x14ac:dyDescent="0.25">
      <c r="A207" s="4" t="s">
        <v>393</v>
      </c>
      <c r="B207" s="5" t="s">
        <v>394</v>
      </c>
      <c r="C207" s="6">
        <v>0</v>
      </c>
      <c r="D207" s="6">
        <f>+D208+D210+D216+D219+D223</f>
        <v>23556087.300000004</v>
      </c>
      <c r="E207" s="6">
        <f>+E208+E210+E216+E219+E223</f>
        <v>4214194.9400000004</v>
      </c>
      <c r="F207" s="6">
        <v>19341892.359999999</v>
      </c>
      <c r="G207" s="6">
        <v>0</v>
      </c>
    </row>
    <row r="208" spans="1:7" x14ac:dyDescent="0.25">
      <c r="A208" s="4" t="s">
        <v>395</v>
      </c>
      <c r="B208" s="5" t="s">
        <v>396</v>
      </c>
      <c r="C208" s="6">
        <v>0</v>
      </c>
      <c r="D208" s="6">
        <f>+D209</f>
        <v>16537620.42</v>
      </c>
      <c r="E208" s="6">
        <f>+E209</f>
        <v>3063698.75</v>
      </c>
      <c r="F208" s="6">
        <v>13473921.67</v>
      </c>
      <c r="G208" s="6">
        <v>0</v>
      </c>
    </row>
    <row r="209" spans="1:7" x14ac:dyDescent="0.25">
      <c r="A209" s="4" t="s">
        <v>397</v>
      </c>
      <c r="B209" s="5" t="s">
        <v>398</v>
      </c>
      <c r="C209" s="6">
        <v>0</v>
      </c>
      <c r="D209" s="6">
        <v>16537620.42</v>
      </c>
      <c r="E209" s="6">
        <v>3063698.75</v>
      </c>
      <c r="F209" s="6">
        <v>13473921.67</v>
      </c>
      <c r="G209" s="6">
        <v>0</v>
      </c>
    </row>
    <row r="210" spans="1:7" x14ac:dyDescent="0.25">
      <c r="A210" s="4" t="s">
        <v>399</v>
      </c>
      <c r="B210" s="5" t="s">
        <v>400</v>
      </c>
      <c r="C210" s="6">
        <v>0</v>
      </c>
      <c r="D210" s="6">
        <f>SUM(D211:D215)</f>
        <v>601167.25</v>
      </c>
      <c r="E210" s="6">
        <f>SUM(E211:E215)</f>
        <v>23845.18</v>
      </c>
      <c r="F210" s="6">
        <v>577322.06999999995</v>
      </c>
      <c r="G210" s="6">
        <v>0</v>
      </c>
    </row>
    <row r="211" spans="1:7" x14ac:dyDescent="0.25">
      <c r="A211" s="4" t="s">
        <v>401</v>
      </c>
      <c r="B211" s="5" t="s">
        <v>402</v>
      </c>
      <c r="C211" s="6">
        <v>0</v>
      </c>
      <c r="D211" s="6">
        <v>263766.05</v>
      </c>
      <c r="E211" s="6">
        <v>9793.98</v>
      </c>
      <c r="F211" s="6">
        <v>253972.07</v>
      </c>
      <c r="G211" s="6">
        <v>0</v>
      </c>
    </row>
    <row r="212" spans="1:7" x14ac:dyDescent="0.25">
      <c r="A212" s="4" t="s">
        <v>403</v>
      </c>
      <c r="B212" s="5" t="s">
        <v>404</v>
      </c>
      <c r="C212" s="6">
        <v>0</v>
      </c>
      <c r="D212" s="6">
        <v>179227.27</v>
      </c>
      <c r="E212" s="6">
        <v>449.1</v>
      </c>
      <c r="F212" s="6">
        <v>178778.17</v>
      </c>
      <c r="G212" s="6">
        <v>0</v>
      </c>
    </row>
    <row r="213" spans="1:7" x14ac:dyDescent="0.25">
      <c r="A213" s="4" t="s">
        <v>405</v>
      </c>
      <c r="B213" s="5" t="s">
        <v>406</v>
      </c>
      <c r="C213" s="6">
        <v>0</v>
      </c>
      <c r="D213" s="6">
        <v>20768.8</v>
      </c>
      <c r="E213" s="6">
        <v>3894.14</v>
      </c>
      <c r="F213" s="6">
        <v>16874.66</v>
      </c>
      <c r="G213" s="6">
        <v>0</v>
      </c>
    </row>
    <row r="214" spans="1:7" x14ac:dyDescent="0.25">
      <c r="A214" s="4" t="s">
        <v>407</v>
      </c>
      <c r="B214" s="5" t="s">
        <v>408</v>
      </c>
      <c r="C214" s="6">
        <v>0</v>
      </c>
      <c r="D214" s="6">
        <v>105463.46</v>
      </c>
      <c r="E214" s="6">
        <v>4361.88</v>
      </c>
      <c r="F214" s="6">
        <v>101101.58</v>
      </c>
      <c r="G214" s="6">
        <v>0</v>
      </c>
    </row>
    <row r="215" spans="1:7" x14ac:dyDescent="0.25">
      <c r="A215" s="4" t="s">
        <v>409</v>
      </c>
      <c r="B215" s="5" t="s">
        <v>410</v>
      </c>
      <c r="C215" s="6">
        <v>0</v>
      </c>
      <c r="D215" s="6">
        <v>31941.67</v>
      </c>
      <c r="E215" s="6">
        <v>5346.08</v>
      </c>
      <c r="F215" s="6">
        <v>26595.59</v>
      </c>
      <c r="G215" s="6">
        <v>0</v>
      </c>
    </row>
    <row r="216" spans="1:7" x14ac:dyDescent="0.25">
      <c r="A216" s="4" t="s">
        <v>411</v>
      </c>
      <c r="B216" s="5" t="s">
        <v>412</v>
      </c>
      <c r="C216" s="6">
        <v>0</v>
      </c>
      <c r="D216" s="6">
        <f>+D217+D218</f>
        <v>3366169.91</v>
      </c>
      <c r="E216" s="6">
        <f>+E217+E218</f>
        <v>618160.92000000004</v>
      </c>
      <c r="F216" s="6">
        <v>2748008.99</v>
      </c>
      <c r="G216" s="6">
        <v>0</v>
      </c>
    </row>
    <row r="217" spans="1:7" x14ac:dyDescent="0.25">
      <c r="A217" s="4" t="s">
        <v>413</v>
      </c>
      <c r="B217" s="5" t="s">
        <v>414</v>
      </c>
      <c r="C217" s="6">
        <v>0</v>
      </c>
      <c r="D217" s="6">
        <v>2851741.33</v>
      </c>
      <c r="E217" s="6">
        <v>618160.92000000004</v>
      </c>
      <c r="F217" s="6">
        <v>2233580.41</v>
      </c>
      <c r="G217" s="6">
        <v>0</v>
      </c>
    </row>
    <row r="218" spans="1:7" x14ac:dyDescent="0.25">
      <c r="A218" s="4" t="s">
        <v>415</v>
      </c>
      <c r="B218" s="5" t="s">
        <v>416</v>
      </c>
      <c r="C218" s="6">
        <v>0</v>
      </c>
      <c r="D218" s="6">
        <v>514428.58</v>
      </c>
      <c r="E218" s="6">
        <v>0</v>
      </c>
      <c r="F218" s="6">
        <v>514428.58</v>
      </c>
      <c r="G218" s="6">
        <v>0</v>
      </c>
    </row>
    <row r="219" spans="1:7" x14ac:dyDescent="0.25">
      <c r="A219" s="4" t="s">
        <v>417</v>
      </c>
      <c r="B219" s="5" t="s">
        <v>418</v>
      </c>
      <c r="C219" s="6">
        <v>0</v>
      </c>
      <c r="D219" s="6">
        <f>SUM(D220:D222)</f>
        <v>2228062.46</v>
      </c>
      <c r="E219" s="6">
        <f>SUM(E220:E222)</f>
        <v>355398.7</v>
      </c>
      <c r="F219" s="6">
        <v>1872663.76</v>
      </c>
      <c r="G219" s="6">
        <v>0</v>
      </c>
    </row>
    <row r="220" spans="1:7" x14ac:dyDescent="0.25">
      <c r="A220" s="4" t="s">
        <v>419</v>
      </c>
      <c r="B220" s="5" t="s">
        <v>420</v>
      </c>
      <c r="C220" s="6">
        <v>0</v>
      </c>
      <c r="D220" s="6">
        <v>477184.5</v>
      </c>
      <c r="E220" s="6">
        <v>26335.8</v>
      </c>
      <c r="F220" s="6">
        <v>450848.7</v>
      </c>
      <c r="G220" s="6">
        <v>0</v>
      </c>
    </row>
    <row r="221" spans="1:7" x14ac:dyDescent="0.25">
      <c r="A221" s="4" t="s">
        <v>421</v>
      </c>
      <c r="B221" s="5" t="s">
        <v>422</v>
      </c>
      <c r="C221" s="6">
        <v>0</v>
      </c>
      <c r="D221" s="6">
        <v>1746038.7</v>
      </c>
      <c r="E221" s="6">
        <v>328722.19</v>
      </c>
      <c r="F221" s="6">
        <v>1417316.51</v>
      </c>
      <c r="G221" s="6">
        <v>0</v>
      </c>
    </row>
    <row r="222" spans="1:7" x14ac:dyDescent="0.25">
      <c r="A222" s="4" t="s">
        <v>423</v>
      </c>
      <c r="B222" s="5" t="s">
        <v>424</v>
      </c>
      <c r="C222" s="6">
        <v>0</v>
      </c>
      <c r="D222" s="6">
        <v>4839.26</v>
      </c>
      <c r="E222" s="6">
        <v>340.71</v>
      </c>
      <c r="F222" s="6">
        <v>4498.55</v>
      </c>
      <c r="G222" s="6">
        <v>0</v>
      </c>
    </row>
    <row r="223" spans="1:7" x14ac:dyDescent="0.25">
      <c r="A223" s="4" t="s">
        <v>425</v>
      </c>
      <c r="B223" s="5" t="s">
        <v>426</v>
      </c>
      <c r="C223" s="6">
        <v>0</v>
      </c>
      <c r="D223" s="6">
        <f>+D224</f>
        <v>823067.26</v>
      </c>
      <c r="E223" s="6">
        <f>+E224</f>
        <v>153091.39000000001</v>
      </c>
      <c r="F223" s="6">
        <v>669975.87</v>
      </c>
      <c r="G223" s="6">
        <v>0</v>
      </c>
    </row>
    <row r="224" spans="1:7" x14ac:dyDescent="0.25">
      <c r="A224" s="4" t="s">
        <v>427</v>
      </c>
      <c r="B224" s="5" t="s">
        <v>428</v>
      </c>
      <c r="C224" s="6">
        <v>0</v>
      </c>
      <c r="D224" s="6">
        <v>823067.26</v>
      </c>
      <c r="E224" s="6">
        <v>153091.39000000001</v>
      </c>
      <c r="F224" s="6">
        <v>669975.87</v>
      </c>
      <c r="G224" s="6">
        <v>0</v>
      </c>
    </row>
    <row r="225" spans="1:7" x14ac:dyDescent="0.25">
      <c r="A225" s="4" t="s">
        <v>429</v>
      </c>
      <c r="B225" s="5" t="s">
        <v>430</v>
      </c>
      <c r="C225" s="6">
        <v>0</v>
      </c>
      <c r="D225" s="6">
        <f>+D226+D233+D236+D246+D251+D253+D257</f>
        <v>1952818.8399999999</v>
      </c>
      <c r="E225" s="6">
        <f>+E226+E233+E236+E246+E251+E253+E257</f>
        <v>421525.93999999994</v>
      </c>
      <c r="F225" s="6">
        <v>1531292.9</v>
      </c>
      <c r="G225" s="6">
        <v>0</v>
      </c>
    </row>
    <row r="226" spans="1:7" x14ac:dyDescent="0.25">
      <c r="A226" s="4" t="s">
        <v>431</v>
      </c>
      <c r="B226" s="5" t="s">
        <v>432</v>
      </c>
      <c r="C226" s="6">
        <v>0</v>
      </c>
      <c r="D226" s="6">
        <f>SUM(D227:D232)</f>
        <v>530625.47</v>
      </c>
      <c r="E226" s="6">
        <f>SUM(E227:E232)</f>
        <v>117440.66999999998</v>
      </c>
      <c r="F226" s="6">
        <v>413184.8</v>
      </c>
      <c r="G226" s="6">
        <v>0</v>
      </c>
    </row>
    <row r="227" spans="1:7" x14ac:dyDescent="0.25">
      <c r="A227" s="4" t="s">
        <v>433</v>
      </c>
      <c r="B227" s="5" t="s">
        <v>434</v>
      </c>
      <c r="C227" s="6">
        <v>0</v>
      </c>
      <c r="D227" s="6">
        <v>229378.67</v>
      </c>
      <c r="E227" s="6">
        <v>60261.71</v>
      </c>
      <c r="F227" s="6">
        <v>169116.96</v>
      </c>
      <c r="G227" s="6">
        <v>0</v>
      </c>
    </row>
    <row r="228" spans="1:7" x14ac:dyDescent="0.25">
      <c r="A228" s="4" t="s">
        <v>435</v>
      </c>
      <c r="B228" s="5" t="s">
        <v>436</v>
      </c>
      <c r="C228" s="6">
        <v>0</v>
      </c>
      <c r="D228" s="6">
        <v>64964.09</v>
      </c>
      <c r="E228" s="6">
        <v>5728</v>
      </c>
      <c r="F228" s="6">
        <v>59236.09</v>
      </c>
      <c r="G228" s="6">
        <v>0</v>
      </c>
    </row>
    <row r="229" spans="1:7" x14ac:dyDescent="0.25">
      <c r="A229" s="4" t="s">
        <v>437</v>
      </c>
      <c r="B229" s="5" t="s">
        <v>438</v>
      </c>
      <c r="C229" s="6">
        <v>0</v>
      </c>
      <c r="D229" s="6">
        <v>106943.75</v>
      </c>
      <c r="E229" s="6">
        <v>30358.09</v>
      </c>
      <c r="F229" s="6">
        <v>76585.66</v>
      </c>
      <c r="G229" s="6">
        <v>0</v>
      </c>
    </row>
    <row r="230" spans="1:7" x14ac:dyDescent="0.25">
      <c r="A230" s="4" t="s">
        <v>439</v>
      </c>
      <c r="B230" s="5" t="s">
        <v>440</v>
      </c>
      <c r="C230" s="6">
        <v>0</v>
      </c>
      <c r="D230" s="6">
        <v>15651.26</v>
      </c>
      <c r="E230" s="6">
        <v>1991.04</v>
      </c>
      <c r="F230" s="6">
        <v>13660.22</v>
      </c>
      <c r="G230" s="6">
        <v>0</v>
      </c>
    </row>
    <row r="231" spans="1:7" x14ac:dyDescent="0.25">
      <c r="A231" s="4" t="s">
        <v>441</v>
      </c>
      <c r="B231" s="5" t="s">
        <v>442</v>
      </c>
      <c r="C231" s="6">
        <v>0</v>
      </c>
      <c r="D231" s="6">
        <v>112242.34</v>
      </c>
      <c r="E231" s="6">
        <v>19101.830000000002</v>
      </c>
      <c r="F231" s="6">
        <v>93140.51</v>
      </c>
      <c r="G231" s="6">
        <v>0</v>
      </c>
    </row>
    <row r="232" spans="1:7" x14ac:dyDescent="0.25">
      <c r="A232" s="4" t="s">
        <v>443</v>
      </c>
      <c r="B232" s="5" t="s">
        <v>444</v>
      </c>
      <c r="C232" s="6">
        <v>0</v>
      </c>
      <c r="D232" s="6">
        <v>1445.36</v>
      </c>
      <c r="E232" s="6">
        <v>0</v>
      </c>
      <c r="F232" s="6">
        <v>1445.36</v>
      </c>
      <c r="G232" s="6">
        <v>0</v>
      </c>
    </row>
    <row r="233" spans="1:7" x14ac:dyDescent="0.25">
      <c r="A233" s="4" t="s">
        <v>445</v>
      </c>
      <c r="B233" s="5" t="s">
        <v>446</v>
      </c>
      <c r="C233" s="6">
        <v>0</v>
      </c>
      <c r="D233" s="6">
        <f>SUM(D234:D235)</f>
        <v>432719.63</v>
      </c>
      <c r="E233" s="6">
        <f>SUM(E234:E235)</f>
        <v>103736.16</v>
      </c>
      <c r="F233" s="6">
        <v>328983.46999999997</v>
      </c>
      <c r="G233" s="6">
        <v>0</v>
      </c>
    </row>
    <row r="234" spans="1:7" x14ac:dyDescent="0.25">
      <c r="A234" s="4" t="s">
        <v>447</v>
      </c>
      <c r="B234" s="5" t="s">
        <v>448</v>
      </c>
      <c r="C234" s="6">
        <v>0</v>
      </c>
      <c r="D234" s="6">
        <v>420301.79</v>
      </c>
      <c r="E234" s="6">
        <v>98971.41</v>
      </c>
      <c r="F234" s="6">
        <v>321330.38</v>
      </c>
      <c r="G234" s="6">
        <v>0</v>
      </c>
    </row>
    <row r="235" spans="1:7" x14ac:dyDescent="0.25">
      <c r="A235" s="4" t="s">
        <v>449</v>
      </c>
      <c r="B235" s="5" t="s">
        <v>450</v>
      </c>
      <c r="C235" s="6">
        <v>0</v>
      </c>
      <c r="D235" s="6">
        <v>12417.84</v>
      </c>
      <c r="E235" s="6">
        <v>4764.75</v>
      </c>
      <c r="F235" s="6">
        <v>7653.09</v>
      </c>
      <c r="G235" s="6">
        <v>0</v>
      </c>
    </row>
    <row r="236" spans="1:7" x14ac:dyDescent="0.25">
      <c r="A236" s="4" t="s">
        <v>451</v>
      </c>
      <c r="B236" s="5" t="s">
        <v>452</v>
      </c>
      <c r="C236" s="6">
        <v>0</v>
      </c>
      <c r="D236" s="6">
        <f>SUM(D237:D245)</f>
        <v>176814.06</v>
      </c>
      <c r="E236" s="6">
        <f>SUM(E237:E245)</f>
        <v>55679.58</v>
      </c>
      <c r="F236" s="6">
        <v>121134.48</v>
      </c>
      <c r="G236" s="6">
        <v>0</v>
      </c>
    </row>
    <row r="237" spans="1:7" x14ac:dyDescent="0.25">
      <c r="A237" s="4" t="s">
        <v>453</v>
      </c>
      <c r="B237" s="5" t="s">
        <v>454</v>
      </c>
      <c r="C237" s="6">
        <v>0</v>
      </c>
      <c r="D237" s="6">
        <v>2920.99</v>
      </c>
      <c r="E237" s="6">
        <v>0</v>
      </c>
      <c r="F237" s="6">
        <v>2920.99</v>
      </c>
      <c r="G237" s="6">
        <v>0</v>
      </c>
    </row>
    <row r="238" spans="1:7" x14ac:dyDescent="0.25">
      <c r="A238" s="4" t="s">
        <v>455</v>
      </c>
      <c r="B238" s="5" t="s">
        <v>456</v>
      </c>
      <c r="C238" s="6">
        <v>0</v>
      </c>
      <c r="D238" s="6">
        <v>8550.66</v>
      </c>
      <c r="E238" s="6">
        <v>3607.84</v>
      </c>
      <c r="F238" s="6">
        <v>4942.82</v>
      </c>
      <c r="G238" s="6">
        <v>0</v>
      </c>
    </row>
    <row r="239" spans="1:7" x14ac:dyDescent="0.25">
      <c r="A239" s="4" t="s">
        <v>457</v>
      </c>
      <c r="B239" s="5" t="s">
        <v>458</v>
      </c>
      <c r="C239" s="6">
        <v>0</v>
      </c>
      <c r="D239" s="6">
        <v>3233.82</v>
      </c>
      <c r="E239" s="6">
        <v>746.96</v>
      </c>
      <c r="F239" s="6">
        <v>2486.86</v>
      </c>
      <c r="G239" s="6">
        <v>0</v>
      </c>
    </row>
    <row r="240" spans="1:7" x14ac:dyDescent="0.25">
      <c r="A240" s="4" t="s">
        <v>459</v>
      </c>
      <c r="B240" s="5" t="s">
        <v>460</v>
      </c>
      <c r="C240" s="6">
        <v>0</v>
      </c>
      <c r="D240" s="6">
        <v>5830.91</v>
      </c>
      <c r="E240" s="6">
        <v>1000</v>
      </c>
      <c r="F240" s="6">
        <v>4830.91</v>
      </c>
      <c r="G240" s="6">
        <v>0</v>
      </c>
    </row>
    <row r="241" spans="1:7" x14ac:dyDescent="0.25">
      <c r="A241" s="4" t="s">
        <v>461</v>
      </c>
      <c r="B241" s="5" t="s">
        <v>462</v>
      </c>
      <c r="C241" s="6">
        <v>0</v>
      </c>
      <c r="D241" s="6">
        <v>26.49</v>
      </c>
      <c r="E241" s="6">
        <v>0</v>
      </c>
      <c r="F241" s="6">
        <v>26.49</v>
      </c>
      <c r="G241" s="6">
        <v>0</v>
      </c>
    </row>
    <row r="242" spans="1:7" x14ac:dyDescent="0.25">
      <c r="A242" s="4" t="s">
        <v>463</v>
      </c>
      <c r="B242" s="5" t="s">
        <v>464</v>
      </c>
      <c r="C242" s="6">
        <v>0</v>
      </c>
      <c r="D242" s="6">
        <v>27704.66</v>
      </c>
      <c r="E242" s="6">
        <v>9174.59</v>
      </c>
      <c r="F242" s="6">
        <v>18530.07</v>
      </c>
      <c r="G242" s="6">
        <v>0</v>
      </c>
    </row>
    <row r="243" spans="1:7" x14ac:dyDescent="0.25">
      <c r="A243" s="4" t="s">
        <v>465</v>
      </c>
      <c r="B243" s="5" t="s">
        <v>466</v>
      </c>
      <c r="C243" s="6">
        <v>0</v>
      </c>
      <c r="D243" s="6">
        <v>26158.720000000001</v>
      </c>
      <c r="E243" s="6">
        <v>4142.72</v>
      </c>
      <c r="F243" s="6">
        <v>22016</v>
      </c>
      <c r="G243" s="6">
        <v>0</v>
      </c>
    </row>
    <row r="244" spans="1:7" x14ac:dyDescent="0.25">
      <c r="A244" s="4" t="s">
        <v>467</v>
      </c>
      <c r="B244" s="5" t="s">
        <v>468</v>
      </c>
      <c r="C244" s="6">
        <v>0</v>
      </c>
      <c r="D244" s="6">
        <v>17981.87</v>
      </c>
      <c r="E244" s="6">
        <v>8865.93</v>
      </c>
      <c r="F244" s="6">
        <v>9115.94</v>
      </c>
      <c r="G244" s="6">
        <v>0</v>
      </c>
    </row>
    <row r="245" spans="1:7" x14ac:dyDescent="0.25">
      <c r="A245" s="4" t="s">
        <v>469</v>
      </c>
      <c r="B245" s="5" t="s">
        <v>470</v>
      </c>
      <c r="C245" s="6">
        <v>0</v>
      </c>
      <c r="D245" s="6">
        <v>84405.94</v>
      </c>
      <c r="E245" s="6">
        <v>28141.54</v>
      </c>
      <c r="F245" s="6">
        <v>56264.4</v>
      </c>
      <c r="G245" s="6">
        <v>0</v>
      </c>
    </row>
    <row r="246" spans="1:7" x14ac:dyDescent="0.25">
      <c r="A246" s="4" t="s">
        <v>471</v>
      </c>
      <c r="B246" s="5" t="s">
        <v>472</v>
      </c>
      <c r="C246" s="6">
        <v>0</v>
      </c>
      <c r="D246" s="6">
        <f>SUM(D247:D250)</f>
        <v>110190.95</v>
      </c>
      <c r="E246" s="6">
        <f>SUM(E247:E250)</f>
        <v>13411.18</v>
      </c>
      <c r="F246" s="6">
        <v>96779.77</v>
      </c>
      <c r="G246" s="6">
        <v>0</v>
      </c>
    </row>
    <row r="247" spans="1:7" x14ac:dyDescent="0.25">
      <c r="A247" s="4" t="s">
        <v>473</v>
      </c>
      <c r="B247" s="5" t="s">
        <v>474</v>
      </c>
      <c r="C247" s="6">
        <v>0</v>
      </c>
      <c r="D247" s="6">
        <v>950</v>
      </c>
      <c r="E247" s="6">
        <v>0</v>
      </c>
      <c r="F247" s="6">
        <v>950</v>
      </c>
      <c r="G247" s="6">
        <v>0</v>
      </c>
    </row>
    <row r="248" spans="1:7" x14ac:dyDescent="0.25">
      <c r="A248" s="4" t="s">
        <v>475</v>
      </c>
      <c r="B248" s="5" t="s">
        <v>85</v>
      </c>
      <c r="C248" s="6">
        <v>0</v>
      </c>
      <c r="D248" s="6">
        <v>7012</v>
      </c>
      <c r="E248" s="6">
        <v>0</v>
      </c>
      <c r="F248" s="6">
        <v>7012</v>
      </c>
      <c r="G248" s="6">
        <v>0</v>
      </c>
    </row>
    <row r="249" spans="1:7" x14ac:dyDescent="0.25">
      <c r="A249" s="4" t="s">
        <v>476</v>
      </c>
      <c r="B249" s="5" t="s">
        <v>477</v>
      </c>
      <c r="C249" s="6">
        <v>0</v>
      </c>
      <c r="D249" s="6">
        <v>99059.9</v>
      </c>
      <c r="E249" s="6">
        <v>12104</v>
      </c>
      <c r="F249" s="6">
        <v>86955.9</v>
      </c>
      <c r="G249" s="6">
        <v>0</v>
      </c>
    </row>
    <row r="250" spans="1:7" x14ac:dyDescent="0.25">
      <c r="A250" s="4" t="s">
        <v>478</v>
      </c>
      <c r="B250" s="5" t="s">
        <v>479</v>
      </c>
      <c r="C250" s="6">
        <v>0</v>
      </c>
      <c r="D250" s="6">
        <v>3169.05</v>
      </c>
      <c r="E250" s="6">
        <v>1307.18</v>
      </c>
      <c r="F250" s="6">
        <v>1861.87</v>
      </c>
      <c r="G250" s="6">
        <v>0</v>
      </c>
    </row>
    <row r="251" spans="1:7" x14ac:dyDescent="0.25">
      <c r="A251" s="4" t="s">
        <v>480</v>
      </c>
      <c r="B251" s="5" t="s">
        <v>481</v>
      </c>
      <c r="C251" s="6">
        <v>0</v>
      </c>
      <c r="D251" s="6">
        <f>+D252</f>
        <v>543625.86</v>
      </c>
      <c r="E251" s="6">
        <f>+E252</f>
        <v>101638.24</v>
      </c>
      <c r="F251" s="6">
        <v>441987.62</v>
      </c>
      <c r="G251" s="6">
        <v>0</v>
      </c>
    </row>
    <row r="252" spans="1:7" x14ac:dyDescent="0.25">
      <c r="A252" s="4" t="s">
        <v>482</v>
      </c>
      <c r="B252" s="5" t="s">
        <v>481</v>
      </c>
      <c r="C252" s="6">
        <v>0</v>
      </c>
      <c r="D252" s="6">
        <v>543625.86</v>
      </c>
      <c r="E252" s="6">
        <v>101638.24</v>
      </c>
      <c r="F252" s="6">
        <v>441987.62</v>
      </c>
      <c r="G252" s="6">
        <v>0</v>
      </c>
    </row>
    <row r="253" spans="1:7" x14ac:dyDescent="0.25">
      <c r="A253" s="4" t="s">
        <v>483</v>
      </c>
      <c r="B253" s="5" t="s">
        <v>484</v>
      </c>
      <c r="C253" s="6">
        <v>0</v>
      </c>
      <c r="D253" s="6">
        <f>SUM(D254:D256)</f>
        <v>58626.07</v>
      </c>
      <c r="E253" s="6">
        <f>SUM(E254:E256)</f>
        <v>1193.79</v>
      </c>
      <c r="F253" s="6">
        <v>57432.28</v>
      </c>
      <c r="G253" s="6">
        <v>0</v>
      </c>
    </row>
    <row r="254" spans="1:7" x14ac:dyDescent="0.25">
      <c r="A254" s="4" t="s">
        <v>485</v>
      </c>
      <c r="B254" s="5" t="s">
        <v>486</v>
      </c>
      <c r="C254" s="6">
        <v>0</v>
      </c>
      <c r="D254" s="6">
        <v>34521.599999999999</v>
      </c>
      <c r="E254" s="6">
        <v>0</v>
      </c>
      <c r="F254" s="6">
        <v>34521.599999999999</v>
      </c>
      <c r="G254" s="6">
        <v>0</v>
      </c>
    </row>
    <row r="255" spans="1:7" x14ac:dyDescent="0.25">
      <c r="A255" s="4" t="s">
        <v>487</v>
      </c>
      <c r="B255" s="5" t="s">
        <v>488</v>
      </c>
      <c r="C255" s="6">
        <v>0</v>
      </c>
      <c r="D255" s="6">
        <v>15568</v>
      </c>
      <c r="E255" s="6">
        <v>1193.79</v>
      </c>
      <c r="F255" s="6">
        <v>14374.21</v>
      </c>
      <c r="G255" s="6">
        <v>0</v>
      </c>
    </row>
    <row r="256" spans="1:7" x14ac:dyDescent="0.25">
      <c r="A256" s="4" t="s">
        <v>489</v>
      </c>
      <c r="B256" s="5" t="s">
        <v>490</v>
      </c>
      <c r="C256" s="6">
        <v>0</v>
      </c>
      <c r="D256" s="6">
        <v>8536.4699999999993</v>
      </c>
      <c r="E256" s="6">
        <v>0</v>
      </c>
      <c r="F256" s="6">
        <v>8536.4699999999993</v>
      </c>
      <c r="G256" s="6">
        <v>0</v>
      </c>
    </row>
    <row r="257" spans="1:7" x14ac:dyDescent="0.25">
      <c r="A257" s="4" t="s">
        <v>491</v>
      </c>
      <c r="B257" s="5" t="s">
        <v>492</v>
      </c>
      <c r="C257" s="6">
        <v>0</v>
      </c>
      <c r="D257" s="6">
        <f>SUM(D258:D264)</f>
        <v>100216.8</v>
      </c>
      <c r="E257" s="6">
        <f>SUM(E258:E264)</f>
        <v>28426.32</v>
      </c>
      <c r="F257" s="6">
        <v>71790.48</v>
      </c>
      <c r="G257" s="6">
        <v>0</v>
      </c>
    </row>
    <row r="258" spans="1:7" x14ac:dyDescent="0.25">
      <c r="A258" s="4" t="s">
        <v>493</v>
      </c>
      <c r="B258" s="5" t="s">
        <v>494</v>
      </c>
      <c r="C258" s="6">
        <v>0</v>
      </c>
      <c r="D258" s="6">
        <v>14194.96</v>
      </c>
      <c r="E258" s="6">
        <v>3527.19</v>
      </c>
      <c r="F258" s="6">
        <v>10667.77</v>
      </c>
      <c r="G258" s="6">
        <v>0</v>
      </c>
    </row>
    <row r="259" spans="1:7" x14ac:dyDescent="0.25">
      <c r="A259" s="4" t="s">
        <v>495</v>
      </c>
      <c r="B259" s="5" t="s">
        <v>496</v>
      </c>
      <c r="C259" s="6">
        <v>0</v>
      </c>
      <c r="D259" s="6">
        <v>23029.95</v>
      </c>
      <c r="E259" s="6">
        <v>945.09</v>
      </c>
      <c r="F259" s="6">
        <v>22084.86</v>
      </c>
      <c r="G259" s="6">
        <v>0</v>
      </c>
    </row>
    <row r="260" spans="1:7" x14ac:dyDescent="0.25">
      <c r="A260" s="4" t="s">
        <v>497</v>
      </c>
      <c r="B260" s="5" t="s">
        <v>498</v>
      </c>
      <c r="C260" s="6">
        <v>0</v>
      </c>
      <c r="D260" s="6">
        <v>235</v>
      </c>
      <c r="E260" s="6">
        <v>0</v>
      </c>
      <c r="F260" s="6">
        <v>235</v>
      </c>
      <c r="G260" s="6">
        <v>0</v>
      </c>
    </row>
    <row r="261" spans="1:7" x14ac:dyDescent="0.25">
      <c r="A261" s="4" t="s">
        <v>499</v>
      </c>
      <c r="B261" s="5" t="s">
        <v>500</v>
      </c>
      <c r="C261" s="6">
        <v>0</v>
      </c>
      <c r="D261" s="6">
        <v>49857.61</v>
      </c>
      <c r="E261" s="6">
        <v>19904.900000000001</v>
      </c>
      <c r="F261" s="6">
        <v>29952.71</v>
      </c>
      <c r="G261" s="6">
        <v>0</v>
      </c>
    </row>
    <row r="262" spans="1:7" x14ac:dyDescent="0.25">
      <c r="A262" s="4" t="s">
        <v>501</v>
      </c>
      <c r="B262" s="5" t="s">
        <v>502</v>
      </c>
      <c r="C262" s="6">
        <v>0</v>
      </c>
      <c r="D262" s="6">
        <v>696</v>
      </c>
      <c r="E262" s="6">
        <v>0</v>
      </c>
      <c r="F262" s="6">
        <v>696</v>
      </c>
      <c r="G262" s="6">
        <v>0</v>
      </c>
    </row>
    <row r="263" spans="1:7" x14ac:dyDescent="0.25">
      <c r="A263" s="4" t="s">
        <v>503</v>
      </c>
      <c r="B263" s="5" t="s">
        <v>504</v>
      </c>
      <c r="C263" s="6">
        <v>0</v>
      </c>
      <c r="D263" s="6">
        <v>5441</v>
      </c>
      <c r="E263" s="6">
        <v>668</v>
      </c>
      <c r="F263" s="6">
        <v>4773</v>
      </c>
      <c r="G263" s="6">
        <v>0</v>
      </c>
    </row>
    <row r="264" spans="1:7" x14ac:dyDescent="0.25">
      <c r="A264" s="4" t="s">
        <v>505</v>
      </c>
      <c r="B264" s="5" t="s">
        <v>506</v>
      </c>
      <c r="C264" s="6">
        <v>0</v>
      </c>
      <c r="D264" s="6">
        <v>6762.28</v>
      </c>
      <c r="E264" s="6">
        <v>3381.14</v>
      </c>
      <c r="F264" s="6">
        <v>3381.14</v>
      </c>
      <c r="G264" s="6">
        <v>0</v>
      </c>
    </row>
    <row r="265" spans="1:7" x14ac:dyDescent="0.25">
      <c r="A265" s="4" t="s">
        <v>507</v>
      </c>
      <c r="B265" s="5" t="s">
        <v>508</v>
      </c>
      <c r="C265" s="6">
        <v>0</v>
      </c>
      <c r="D265" s="6">
        <f>+D266+D273+D275+D278+D283+D291+D294+D297+D299</f>
        <v>2290990.4300000002</v>
      </c>
      <c r="E265" s="6">
        <f>+E266+E273+E275+E278+E283+E291+E294+E297+E299</f>
        <v>455741.4</v>
      </c>
      <c r="F265" s="6">
        <v>1835249.03</v>
      </c>
      <c r="G265" s="6">
        <v>0</v>
      </c>
    </row>
    <row r="266" spans="1:7" x14ac:dyDescent="0.25">
      <c r="A266" s="4" t="s">
        <v>509</v>
      </c>
      <c r="B266" s="5" t="s">
        <v>510</v>
      </c>
      <c r="C266" s="6">
        <v>0</v>
      </c>
      <c r="D266" s="6">
        <f>SUM(D267:D272)</f>
        <v>289846.8</v>
      </c>
      <c r="E266" s="6">
        <f>SUM(E267:E272)</f>
        <v>48290.3</v>
      </c>
      <c r="F266" s="6">
        <v>241556.5</v>
      </c>
      <c r="G266" s="6">
        <v>0</v>
      </c>
    </row>
    <row r="267" spans="1:7" x14ac:dyDescent="0.25">
      <c r="A267" s="4" t="s">
        <v>511</v>
      </c>
      <c r="B267" s="5" t="s">
        <v>512</v>
      </c>
      <c r="C267" s="6">
        <v>0</v>
      </c>
      <c r="D267" s="6">
        <v>147082</v>
      </c>
      <c r="E267" s="6">
        <v>28938</v>
      </c>
      <c r="F267" s="6">
        <v>118144</v>
      </c>
      <c r="G267" s="6">
        <v>0</v>
      </c>
    </row>
    <row r="268" spans="1:7" x14ac:dyDescent="0.25">
      <c r="A268" s="4" t="s">
        <v>513</v>
      </c>
      <c r="B268" s="5" t="s">
        <v>514</v>
      </c>
      <c r="C268" s="6">
        <v>0</v>
      </c>
      <c r="D268" s="6">
        <v>16256.13</v>
      </c>
      <c r="E268" s="6">
        <v>3160.3</v>
      </c>
      <c r="F268" s="6">
        <v>13095.83</v>
      </c>
      <c r="G268" s="6">
        <v>0</v>
      </c>
    </row>
    <row r="269" spans="1:7" x14ac:dyDescent="0.25">
      <c r="A269" s="4" t="s">
        <v>515</v>
      </c>
      <c r="B269" s="5" t="s">
        <v>516</v>
      </c>
      <c r="C269" s="6">
        <v>0</v>
      </c>
      <c r="D269" s="6">
        <v>68695</v>
      </c>
      <c r="E269" s="6">
        <v>9194</v>
      </c>
      <c r="F269" s="6">
        <v>59501</v>
      </c>
      <c r="G269" s="6">
        <v>0</v>
      </c>
    </row>
    <row r="270" spans="1:7" x14ac:dyDescent="0.25">
      <c r="A270" s="4" t="s">
        <v>517</v>
      </c>
      <c r="B270" s="5" t="s">
        <v>518</v>
      </c>
      <c r="C270" s="6">
        <v>0</v>
      </c>
      <c r="D270" s="6">
        <v>31826</v>
      </c>
      <c r="E270" s="6">
        <v>2301</v>
      </c>
      <c r="F270" s="6">
        <v>29525</v>
      </c>
      <c r="G270" s="6">
        <v>0</v>
      </c>
    </row>
    <row r="271" spans="1:7" x14ac:dyDescent="0.25">
      <c r="A271" s="4" t="s">
        <v>519</v>
      </c>
      <c r="B271" s="5" t="s">
        <v>520</v>
      </c>
      <c r="C271" s="6">
        <v>0</v>
      </c>
      <c r="D271" s="6">
        <v>18547.82</v>
      </c>
      <c r="E271" s="6">
        <v>4188</v>
      </c>
      <c r="F271" s="6">
        <v>14359.82</v>
      </c>
      <c r="G271" s="6">
        <v>0</v>
      </c>
    </row>
    <row r="272" spans="1:7" x14ac:dyDescent="0.25">
      <c r="A272" s="4" t="s">
        <v>521</v>
      </c>
      <c r="B272" s="5" t="s">
        <v>522</v>
      </c>
      <c r="C272" s="6">
        <v>0</v>
      </c>
      <c r="D272" s="6">
        <v>7439.85</v>
      </c>
      <c r="E272" s="6">
        <v>509</v>
      </c>
      <c r="F272" s="6">
        <v>6930.85</v>
      </c>
      <c r="G272" s="6">
        <v>0</v>
      </c>
    </row>
    <row r="273" spans="1:7" x14ac:dyDescent="0.25">
      <c r="A273" s="4" t="s">
        <v>523</v>
      </c>
      <c r="B273" s="5" t="s">
        <v>524</v>
      </c>
      <c r="C273" s="6">
        <v>0</v>
      </c>
      <c r="D273" s="6">
        <f>+D274</f>
        <v>57768</v>
      </c>
      <c r="E273" s="6">
        <f>+E274</f>
        <v>0</v>
      </c>
      <c r="F273" s="6">
        <v>57768</v>
      </c>
      <c r="G273" s="6">
        <v>0</v>
      </c>
    </row>
    <row r="274" spans="1:7" x14ac:dyDescent="0.25">
      <c r="A274" s="4" t="s">
        <v>525</v>
      </c>
      <c r="B274" s="5" t="s">
        <v>526</v>
      </c>
      <c r="C274" s="6">
        <v>0</v>
      </c>
      <c r="D274" s="6">
        <v>57768</v>
      </c>
      <c r="E274" s="6">
        <v>0</v>
      </c>
      <c r="F274" s="6">
        <v>57768</v>
      </c>
      <c r="G274" s="6">
        <v>0</v>
      </c>
    </row>
    <row r="275" spans="1:7" x14ac:dyDescent="0.25">
      <c r="A275" s="4" t="s">
        <v>527</v>
      </c>
      <c r="B275" s="5" t="s">
        <v>528</v>
      </c>
      <c r="C275" s="6">
        <v>0</v>
      </c>
      <c r="D275" s="6">
        <f>SUM(D276:D277)</f>
        <v>60638.62</v>
      </c>
      <c r="E275" s="6">
        <f>SUM(E276:E277)</f>
        <v>2249</v>
      </c>
      <c r="F275" s="6">
        <v>58389.62</v>
      </c>
      <c r="G275" s="6">
        <v>0</v>
      </c>
    </row>
    <row r="276" spans="1:7" x14ac:dyDescent="0.25">
      <c r="A276" s="4" t="s">
        <v>529</v>
      </c>
      <c r="B276" s="5" t="s">
        <v>530</v>
      </c>
      <c r="C276" s="6">
        <v>0</v>
      </c>
      <c r="D276" s="6">
        <v>4596</v>
      </c>
      <c r="E276" s="6">
        <v>0</v>
      </c>
      <c r="F276" s="6">
        <v>4596</v>
      </c>
      <c r="G276" s="6">
        <v>0</v>
      </c>
    </row>
    <row r="277" spans="1:7" x14ac:dyDescent="0.25">
      <c r="A277" s="4" t="s">
        <v>531</v>
      </c>
      <c r="B277" s="5" t="s">
        <v>532</v>
      </c>
      <c r="C277" s="6">
        <v>0</v>
      </c>
      <c r="D277" s="6">
        <v>56042.62</v>
      </c>
      <c r="E277" s="6">
        <v>2249</v>
      </c>
      <c r="F277" s="6">
        <v>53793.62</v>
      </c>
      <c r="G277" s="6">
        <v>0</v>
      </c>
    </row>
    <row r="278" spans="1:7" x14ac:dyDescent="0.25">
      <c r="A278" s="4" t="s">
        <v>533</v>
      </c>
      <c r="B278" s="5" t="s">
        <v>534</v>
      </c>
      <c r="C278" s="6">
        <v>0</v>
      </c>
      <c r="D278" s="6">
        <f>SUM(D279:D282)</f>
        <v>149571.34</v>
      </c>
      <c r="E278" s="6">
        <f>SUM(E279:E282)</f>
        <v>2996.84</v>
      </c>
      <c r="F278" s="6">
        <v>146574.5</v>
      </c>
      <c r="G278" s="6">
        <v>0</v>
      </c>
    </row>
    <row r="279" spans="1:7" x14ac:dyDescent="0.25">
      <c r="A279" s="4" t="s">
        <v>535</v>
      </c>
      <c r="B279" s="5" t="s">
        <v>536</v>
      </c>
      <c r="C279" s="6">
        <v>0</v>
      </c>
      <c r="D279" s="6">
        <v>5904.81</v>
      </c>
      <c r="E279" s="6">
        <v>885.69</v>
      </c>
      <c r="F279" s="6">
        <v>5019.12</v>
      </c>
      <c r="G279" s="6">
        <v>0</v>
      </c>
    </row>
    <row r="280" spans="1:7" x14ac:dyDescent="0.25">
      <c r="A280" s="4" t="s">
        <v>537</v>
      </c>
      <c r="B280" s="5" t="s">
        <v>538</v>
      </c>
      <c r="C280" s="6">
        <v>0</v>
      </c>
      <c r="D280" s="6">
        <v>119664.52</v>
      </c>
      <c r="E280" s="6">
        <v>0</v>
      </c>
      <c r="F280" s="6">
        <v>119664.52</v>
      </c>
      <c r="G280" s="6">
        <v>0</v>
      </c>
    </row>
    <row r="281" spans="1:7" x14ac:dyDescent="0.25">
      <c r="A281" s="4" t="s">
        <v>539</v>
      </c>
      <c r="B281" s="5" t="s">
        <v>540</v>
      </c>
      <c r="C281" s="6">
        <v>0</v>
      </c>
      <c r="D281" s="6">
        <v>15215.2</v>
      </c>
      <c r="E281" s="6">
        <v>194</v>
      </c>
      <c r="F281" s="6">
        <v>15021.2</v>
      </c>
      <c r="G281" s="6">
        <v>0</v>
      </c>
    </row>
    <row r="282" spans="1:7" x14ac:dyDescent="0.25">
      <c r="A282" s="4" t="s">
        <v>541</v>
      </c>
      <c r="B282" s="5" t="s">
        <v>542</v>
      </c>
      <c r="C282" s="6">
        <v>0</v>
      </c>
      <c r="D282" s="6">
        <v>8786.81</v>
      </c>
      <c r="E282" s="6">
        <v>1917.15</v>
      </c>
      <c r="F282" s="6">
        <v>6869.66</v>
      </c>
      <c r="G282" s="6">
        <v>0</v>
      </c>
    </row>
    <row r="283" spans="1:7" x14ac:dyDescent="0.25">
      <c r="A283" s="4" t="s">
        <v>543</v>
      </c>
      <c r="B283" s="5" t="s">
        <v>544</v>
      </c>
      <c r="C283" s="6">
        <v>0</v>
      </c>
      <c r="D283" s="6">
        <f>SUM(D284:D290)</f>
        <v>497736.53</v>
      </c>
      <c r="E283" s="6">
        <f>SUM(E284:E290)</f>
        <v>46652.77</v>
      </c>
      <c r="F283" s="6">
        <v>451083.76</v>
      </c>
      <c r="G283" s="6">
        <v>0</v>
      </c>
    </row>
    <row r="284" spans="1:7" x14ac:dyDescent="0.25">
      <c r="A284" s="4" t="s">
        <v>545</v>
      </c>
      <c r="B284" s="5" t="s">
        <v>546</v>
      </c>
      <c r="C284" s="6">
        <v>0</v>
      </c>
      <c r="D284" s="6">
        <v>124099.59</v>
      </c>
      <c r="E284" s="6">
        <v>580</v>
      </c>
      <c r="F284" s="6">
        <v>123519.59</v>
      </c>
      <c r="G284" s="6">
        <v>0</v>
      </c>
    </row>
    <row r="285" spans="1:7" x14ac:dyDescent="0.25">
      <c r="A285" s="4" t="s">
        <v>547</v>
      </c>
      <c r="B285" s="5" t="s">
        <v>548</v>
      </c>
      <c r="C285" s="6">
        <v>0</v>
      </c>
      <c r="D285" s="6">
        <v>24507.38</v>
      </c>
      <c r="E285" s="6">
        <v>2544</v>
      </c>
      <c r="F285" s="6">
        <v>21963.38</v>
      </c>
      <c r="G285" s="6">
        <v>0</v>
      </c>
    </row>
    <row r="286" spans="1:7" x14ac:dyDescent="0.25">
      <c r="A286" s="4" t="s">
        <v>549</v>
      </c>
      <c r="B286" s="5" t="s">
        <v>550</v>
      </c>
      <c r="C286" s="6">
        <v>0</v>
      </c>
      <c r="D286" s="6">
        <v>11779</v>
      </c>
      <c r="E286" s="6">
        <v>0</v>
      </c>
      <c r="F286" s="6">
        <v>11779</v>
      </c>
      <c r="G286" s="6">
        <v>0</v>
      </c>
    </row>
    <row r="287" spans="1:7" x14ac:dyDescent="0.25">
      <c r="A287" s="4" t="s">
        <v>551</v>
      </c>
      <c r="B287" s="5" t="s">
        <v>552</v>
      </c>
      <c r="C287" s="6">
        <v>0</v>
      </c>
      <c r="D287" s="6">
        <v>295878.02</v>
      </c>
      <c r="E287" s="6">
        <v>43528.77</v>
      </c>
      <c r="F287" s="6">
        <v>252349.25</v>
      </c>
      <c r="G287" s="6">
        <v>0</v>
      </c>
    </row>
    <row r="288" spans="1:7" x14ac:dyDescent="0.25">
      <c r="A288" s="4" t="s">
        <v>553</v>
      </c>
      <c r="B288" s="5" t="s">
        <v>554</v>
      </c>
      <c r="C288" s="6">
        <v>0</v>
      </c>
      <c r="D288" s="6">
        <v>6688.02</v>
      </c>
      <c r="E288" s="6">
        <v>0</v>
      </c>
      <c r="F288" s="6">
        <v>6688.02</v>
      </c>
      <c r="G288" s="6">
        <v>0</v>
      </c>
    </row>
    <row r="289" spans="1:7" x14ac:dyDescent="0.25">
      <c r="A289" s="4" t="s">
        <v>555</v>
      </c>
      <c r="B289" s="5" t="s">
        <v>556</v>
      </c>
      <c r="C289" s="6">
        <v>0</v>
      </c>
      <c r="D289" s="6">
        <v>3300</v>
      </c>
      <c r="E289" s="6">
        <v>0</v>
      </c>
      <c r="F289" s="6">
        <v>3300</v>
      </c>
      <c r="G289" s="6">
        <v>0</v>
      </c>
    </row>
    <row r="290" spans="1:7" x14ac:dyDescent="0.25">
      <c r="A290" s="4" t="s">
        <v>557</v>
      </c>
      <c r="B290" s="5" t="s">
        <v>558</v>
      </c>
      <c r="C290" s="6">
        <v>0</v>
      </c>
      <c r="D290" s="6">
        <v>31484.52</v>
      </c>
      <c r="E290" s="6">
        <v>0</v>
      </c>
      <c r="F290" s="6">
        <v>31484.52</v>
      </c>
      <c r="G290" s="6">
        <v>0</v>
      </c>
    </row>
    <row r="291" spans="1:7" x14ac:dyDescent="0.25">
      <c r="A291" s="4" t="s">
        <v>559</v>
      </c>
      <c r="B291" s="5" t="s">
        <v>560</v>
      </c>
      <c r="C291" s="6">
        <v>0</v>
      </c>
      <c r="D291" s="6">
        <f>+D292+D293</f>
        <v>4154</v>
      </c>
      <c r="E291" s="6">
        <f>+E292+E293</f>
        <v>3654</v>
      </c>
      <c r="F291" s="6">
        <v>500</v>
      </c>
      <c r="G291" s="6">
        <v>0</v>
      </c>
    </row>
    <row r="292" spans="1:7" x14ac:dyDescent="0.25">
      <c r="A292" s="4" t="s">
        <v>561</v>
      </c>
      <c r="B292" s="5" t="s">
        <v>562</v>
      </c>
      <c r="C292" s="6">
        <v>0</v>
      </c>
      <c r="D292" s="6">
        <v>500</v>
      </c>
      <c r="E292" s="6">
        <v>0</v>
      </c>
      <c r="F292" s="6">
        <v>500</v>
      </c>
      <c r="G292" s="6">
        <v>0</v>
      </c>
    </row>
    <row r="293" spans="1:7" x14ac:dyDescent="0.25">
      <c r="A293" s="4" t="s">
        <v>563</v>
      </c>
      <c r="B293" s="5" t="s">
        <v>564</v>
      </c>
      <c r="C293" s="6">
        <v>0</v>
      </c>
      <c r="D293" s="6">
        <v>3654</v>
      </c>
      <c r="E293" s="6">
        <v>3654</v>
      </c>
      <c r="F293" s="6">
        <v>0</v>
      </c>
      <c r="G293" s="6">
        <v>0</v>
      </c>
    </row>
    <row r="294" spans="1:7" x14ac:dyDescent="0.25">
      <c r="A294" s="4" t="s">
        <v>565</v>
      </c>
      <c r="B294" s="5" t="s">
        <v>566</v>
      </c>
      <c r="C294" s="6">
        <v>0</v>
      </c>
      <c r="D294" s="6">
        <f>+D295+D296</f>
        <v>10511.6</v>
      </c>
      <c r="E294" s="6">
        <f>+E295+E296</f>
        <v>4138</v>
      </c>
      <c r="F294" s="6">
        <v>6373.6</v>
      </c>
      <c r="G294" s="6">
        <v>0</v>
      </c>
    </row>
    <row r="295" spans="1:7" x14ac:dyDescent="0.25">
      <c r="A295" s="4" t="s">
        <v>567</v>
      </c>
      <c r="B295" s="5" t="s">
        <v>568</v>
      </c>
      <c r="C295" s="6">
        <v>0</v>
      </c>
      <c r="D295" s="6">
        <v>4526.6000000000004</v>
      </c>
      <c r="E295" s="6">
        <v>1014</v>
      </c>
      <c r="F295" s="6">
        <v>3512.6</v>
      </c>
      <c r="G295" s="6">
        <v>0</v>
      </c>
    </row>
    <row r="296" spans="1:7" x14ac:dyDescent="0.25">
      <c r="A296" s="4" t="s">
        <v>569</v>
      </c>
      <c r="B296" s="5" t="s">
        <v>570</v>
      </c>
      <c r="C296" s="6">
        <v>0</v>
      </c>
      <c r="D296" s="6">
        <v>5985</v>
      </c>
      <c r="E296" s="6">
        <v>3124</v>
      </c>
      <c r="F296" s="6">
        <v>2861</v>
      </c>
      <c r="G296" s="6">
        <v>0</v>
      </c>
    </row>
    <row r="297" spans="1:7" x14ac:dyDescent="0.25">
      <c r="A297" s="4" t="s">
        <v>571</v>
      </c>
      <c r="B297" s="5" t="s">
        <v>572</v>
      </c>
      <c r="C297" s="6">
        <v>0</v>
      </c>
      <c r="D297" s="6">
        <f>+D298</f>
        <v>794513.46</v>
      </c>
      <c r="E297" s="6">
        <f>+E298</f>
        <v>347760.49</v>
      </c>
      <c r="F297" s="6">
        <v>446752.97</v>
      </c>
      <c r="G297" s="6">
        <v>0</v>
      </c>
    </row>
    <row r="298" spans="1:7" x14ac:dyDescent="0.25">
      <c r="A298" s="4" t="s">
        <v>573</v>
      </c>
      <c r="B298" s="5" t="s">
        <v>574</v>
      </c>
      <c r="C298" s="6">
        <v>0</v>
      </c>
      <c r="D298" s="6">
        <v>794513.46</v>
      </c>
      <c r="E298" s="6">
        <v>347760.49</v>
      </c>
      <c r="F298" s="6">
        <v>446752.97</v>
      </c>
      <c r="G298" s="6">
        <v>0</v>
      </c>
    </row>
    <row r="299" spans="1:7" x14ac:dyDescent="0.25">
      <c r="A299" s="4" t="s">
        <v>575</v>
      </c>
      <c r="B299" s="5" t="s">
        <v>576</v>
      </c>
      <c r="C299" s="6">
        <v>0</v>
      </c>
      <c r="D299" s="6">
        <f>SUM(D300:D301)</f>
        <v>426250.08</v>
      </c>
      <c r="E299" s="6">
        <f>SUM(E300:E301)</f>
        <v>0</v>
      </c>
      <c r="F299" s="6">
        <v>426250.08</v>
      </c>
      <c r="G299" s="6">
        <v>0</v>
      </c>
    </row>
    <row r="300" spans="1:7" x14ac:dyDescent="0.25">
      <c r="A300" s="4" t="s">
        <v>577</v>
      </c>
      <c r="B300" s="5" t="s">
        <v>578</v>
      </c>
      <c r="C300" s="6">
        <v>0</v>
      </c>
      <c r="D300" s="6">
        <v>19211.080000000002</v>
      </c>
      <c r="E300" s="6">
        <v>0</v>
      </c>
      <c r="F300" s="6">
        <v>19211.080000000002</v>
      </c>
      <c r="G300" s="6">
        <v>0</v>
      </c>
    </row>
    <row r="301" spans="1:7" x14ac:dyDescent="0.25">
      <c r="A301" s="4" t="s">
        <v>579</v>
      </c>
      <c r="B301" s="5" t="s">
        <v>580</v>
      </c>
      <c r="C301" s="6">
        <v>0</v>
      </c>
      <c r="D301" s="6">
        <v>407039</v>
      </c>
      <c r="E301" s="6">
        <v>0</v>
      </c>
      <c r="F301" s="6">
        <v>407039</v>
      </c>
      <c r="G301" s="6">
        <v>0</v>
      </c>
    </row>
    <row r="302" spans="1:7" x14ac:dyDescent="0.25">
      <c r="A302" s="4">
        <v>5.2</v>
      </c>
      <c r="B302" s="5" t="s">
        <v>581</v>
      </c>
      <c r="C302" s="6">
        <v>0</v>
      </c>
      <c r="D302" s="6">
        <f>+D303</f>
        <v>1693676.28</v>
      </c>
      <c r="E302" s="6">
        <f>+E303</f>
        <v>197609.56</v>
      </c>
      <c r="F302" s="6">
        <v>1496066.72</v>
      </c>
      <c r="G302" s="6">
        <v>0</v>
      </c>
    </row>
    <row r="303" spans="1:7" x14ac:dyDescent="0.25">
      <c r="A303" s="4" t="s">
        <v>582</v>
      </c>
      <c r="B303" s="5" t="s">
        <v>583</v>
      </c>
      <c r="C303" s="6">
        <v>0</v>
      </c>
      <c r="D303" s="6">
        <f>+D304</f>
        <v>1693676.28</v>
      </c>
      <c r="E303" s="6">
        <f>+E304</f>
        <v>197609.56</v>
      </c>
      <c r="F303" s="6">
        <v>1496066.72</v>
      </c>
      <c r="G303" s="6">
        <v>0</v>
      </c>
    </row>
    <row r="304" spans="1:7" x14ac:dyDescent="0.25">
      <c r="A304" s="4" t="s">
        <v>584</v>
      </c>
      <c r="B304" s="5" t="s">
        <v>585</v>
      </c>
      <c r="C304" s="6">
        <v>0</v>
      </c>
      <c r="D304" s="6">
        <f>SUM(D305:D306)</f>
        <v>1693676.28</v>
      </c>
      <c r="E304" s="6">
        <f>SUM(E305:E306)</f>
        <v>197609.56</v>
      </c>
      <c r="F304" s="6">
        <v>1496066.72</v>
      </c>
      <c r="G304" s="6">
        <v>0</v>
      </c>
    </row>
    <row r="305" spans="1:7" x14ac:dyDescent="0.25">
      <c r="A305" s="4" t="s">
        <v>586</v>
      </c>
      <c r="B305" s="5" t="s">
        <v>587</v>
      </c>
      <c r="C305" s="6">
        <v>0</v>
      </c>
      <c r="D305" s="6">
        <v>1642781.37</v>
      </c>
      <c r="E305" s="6">
        <v>197609.56</v>
      </c>
      <c r="F305" s="6">
        <v>1445171.81</v>
      </c>
      <c r="G305" s="6">
        <v>0</v>
      </c>
    </row>
    <row r="306" spans="1:7" x14ac:dyDescent="0.25">
      <c r="A306" s="4" t="s">
        <v>588</v>
      </c>
      <c r="B306" s="5" t="s">
        <v>589</v>
      </c>
      <c r="C306" s="6">
        <v>0</v>
      </c>
      <c r="D306" s="6">
        <v>50894.91</v>
      </c>
      <c r="E306" s="6">
        <v>0</v>
      </c>
      <c r="F306" s="6">
        <v>50894.91</v>
      </c>
      <c r="G306" s="6">
        <v>0</v>
      </c>
    </row>
    <row r="307" spans="1:7" x14ac:dyDescent="0.25">
      <c r="A307" s="4">
        <v>8</v>
      </c>
      <c r="B307" s="5" t="s">
        <v>590</v>
      </c>
      <c r="C307" s="6">
        <v>0</v>
      </c>
      <c r="D307" s="6">
        <f>+D308+D321</f>
        <v>287379924.25999999</v>
      </c>
      <c r="E307" s="6">
        <f>+E308+E321</f>
        <v>287379924.25999999</v>
      </c>
      <c r="F307" s="6">
        <v>0</v>
      </c>
      <c r="G307" s="6">
        <v>0</v>
      </c>
    </row>
    <row r="308" spans="1:7" x14ac:dyDescent="0.25">
      <c r="A308" s="4">
        <v>8.1</v>
      </c>
      <c r="B308" s="5" t="s">
        <v>591</v>
      </c>
      <c r="C308" s="6">
        <v>0</v>
      </c>
      <c r="D308" s="6">
        <f>+D309+D312+D315+D318</f>
        <v>86770868.479999989</v>
      </c>
      <c r="E308" s="6">
        <f>+E309+E312+E315+E318</f>
        <v>86770868.479999989</v>
      </c>
      <c r="F308" s="6">
        <v>0</v>
      </c>
      <c r="G308" s="6">
        <v>0</v>
      </c>
    </row>
    <row r="309" spans="1:7" x14ac:dyDescent="0.25">
      <c r="A309" s="4" t="s">
        <v>592</v>
      </c>
      <c r="B309" s="5" t="s">
        <v>593</v>
      </c>
      <c r="C309" s="6">
        <v>0</v>
      </c>
      <c r="D309" s="6">
        <f>+D310</f>
        <v>59466555.659999996</v>
      </c>
      <c r="E309" s="6">
        <f>+E310</f>
        <v>0</v>
      </c>
      <c r="F309" s="6">
        <v>59466555.659999996</v>
      </c>
      <c r="G309" s="6">
        <v>0</v>
      </c>
    </row>
    <row r="310" spans="1:7" x14ac:dyDescent="0.25">
      <c r="A310" s="4" t="s">
        <v>594</v>
      </c>
      <c r="B310" s="5" t="s">
        <v>593</v>
      </c>
      <c r="C310" s="6">
        <v>0</v>
      </c>
      <c r="D310" s="6">
        <f>+D311</f>
        <v>59466555.659999996</v>
      </c>
      <c r="E310" s="6">
        <f>+E311</f>
        <v>0</v>
      </c>
      <c r="F310" s="6">
        <v>59466555.659999996</v>
      </c>
      <c r="G310" s="6">
        <v>0</v>
      </c>
    </row>
    <row r="311" spans="1:7" x14ac:dyDescent="0.25">
      <c r="A311" s="4" t="s">
        <v>595</v>
      </c>
      <c r="B311" s="5" t="s">
        <v>593</v>
      </c>
      <c r="C311" s="6">
        <v>0</v>
      </c>
      <c r="D311" s="6">
        <v>59466555.659999996</v>
      </c>
      <c r="E311" s="6">
        <v>0</v>
      </c>
      <c r="F311" s="6">
        <v>59466555.659999996</v>
      </c>
      <c r="G311" s="6">
        <v>0</v>
      </c>
    </row>
    <row r="312" spans="1:7" x14ac:dyDescent="0.25">
      <c r="A312" s="4" t="s">
        <v>596</v>
      </c>
      <c r="B312" s="5" t="s">
        <v>597</v>
      </c>
      <c r="C312" s="6">
        <v>0</v>
      </c>
      <c r="D312" s="6">
        <f>+D313</f>
        <v>28912625.890000001</v>
      </c>
      <c r="E312" s="6">
        <f>+E313</f>
        <v>59584140.579999998</v>
      </c>
      <c r="F312" s="6">
        <v>0</v>
      </c>
      <c r="G312" s="6">
        <v>30671514.690000001</v>
      </c>
    </row>
    <row r="313" spans="1:7" x14ac:dyDescent="0.25">
      <c r="A313" s="4" t="s">
        <v>598</v>
      </c>
      <c r="B313" s="5" t="s">
        <v>597</v>
      </c>
      <c r="C313" s="6">
        <v>0</v>
      </c>
      <c r="D313" s="6">
        <f>+D314</f>
        <v>28912625.890000001</v>
      </c>
      <c r="E313" s="6">
        <f>+E314</f>
        <v>59584140.579999998</v>
      </c>
      <c r="F313" s="6">
        <v>0</v>
      </c>
      <c r="G313" s="6">
        <v>30671514.690000001</v>
      </c>
    </row>
    <row r="314" spans="1:7" x14ac:dyDescent="0.25">
      <c r="A314" s="4" t="s">
        <v>599</v>
      </c>
      <c r="B314" s="5" t="s">
        <v>597</v>
      </c>
      <c r="C314" s="6">
        <v>0</v>
      </c>
      <c r="D314" s="6">
        <v>28912625.890000001</v>
      </c>
      <c r="E314" s="6">
        <v>59584140.579999998</v>
      </c>
      <c r="F314" s="6">
        <v>0</v>
      </c>
      <c r="G314" s="6">
        <v>30671514.690000001</v>
      </c>
    </row>
    <row r="315" spans="1:7" x14ac:dyDescent="0.25">
      <c r="A315" s="4" t="s">
        <v>600</v>
      </c>
      <c r="B315" s="5" t="s">
        <v>601</v>
      </c>
      <c r="C315" s="6">
        <v>0</v>
      </c>
      <c r="D315" s="6">
        <f>+D316</f>
        <v>11309480.970000001</v>
      </c>
      <c r="E315" s="6">
        <f>+E316</f>
        <v>11309480.970000001</v>
      </c>
      <c r="F315" s="6">
        <v>0</v>
      </c>
      <c r="G315" s="6">
        <v>0</v>
      </c>
    </row>
    <row r="316" spans="1:7" x14ac:dyDescent="0.25">
      <c r="A316" s="4" t="s">
        <v>602</v>
      </c>
      <c r="B316" s="5" t="s">
        <v>601</v>
      </c>
      <c r="C316" s="6">
        <v>0</v>
      </c>
      <c r="D316" s="6">
        <f>+D317</f>
        <v>11309480.970000001</v>
      </c>
      <c r="E316" s="6">
        <f>+E317</f>
        <v>11309480.970000001</v>
      </c>
      <c r="F316" s="6">
        <v>0</v>
      </c>
      <c r="G316" s="6">
        <v>0</v>
      </c>
    </row>
    <row r="317" spans="1:7" x14ac:dyDescent="0.25">
      <c r="A317" s="4" t="s">
        <v>603</v>
      </c>
      <c r="B317" s="5" t="s">
        <v>601</v>
      </c>
      <c r="C317" s="6">
        <v>0</v>
      </c>
      <c r="D317" s="6">
        <v>11309480.970000001</v>
      </c>
      <c r="E317" s="6">
        <v>11309480.970000001</v>
      </c>
      <c r="F317" s="6">
        <v>0</v>
      </c>
      <c r="G317" s="6">
        <v>0</v>
      </c>
    </row>
    <row r="318" spans="1:7" x14ac:dyDescent="0.25">
      <c r="A318" s="4" t="s">
        <v>604</v>
      </c>
      <c r="B318" s="5" t="s">
        <v>605</v>
      </c>
      <c r="C318" s="6">
        <v>0</v>
      </c>
      <c r="D318" s="6">
        <f>+D319</f>
        <v>-12917794.039999999</v>
      </c>
      <c r="E318" s="6">
        <f>+E319</f>
        <v>15877246.93</v>
      </c>
      <c r="F318" s="6">
        <v>0</v>
      </c>
      <c r="G318" s="6">
        <v>28795040.969999999</v>
      </c>
    </row>
    <row r="319" spans="1:7" x14ac:dyDescent="0.25">
      <c r="A319" s="4" t="s">
        <v>606</v>
      </c>
      <c r="B319" s="5" t="s">
        <v>605</v>
      </c>
      <c r="C319" s="6">
        <v>0</v>
      </c>
      <c r="D319" s="6">
        <f>+D320</f>
        <v>-12917794.039999999</v>
      </c>
      <c r="E319" s="6">
        <f>+E320</f>
        <v>15877246.93</v>
      </c>
      <c r="F319" s="6">
        <v>0</v>
      </c>
      <c r="G319" s="6">
        <v>28795040.969999999</v>
      </c>
    </row>
    <row r="320" spans="1:7" x14ac:dyDescent="0.25">
      <c r="A320" s="4" t="s">
        <v>607</v>
      </c>
      <c r="B320" s="5" t="s">
        <v>605</v>
      </c>
      <c r="C320" s="6">
        <v>0</v>
      </c>
      <c r="D320" s="6">
        <v>-12917794.039999999</v>
      </c>
      <c r="E320" s="6">
        <v>15877246.93</v>
      </c>
      <c r="F320" s="6">
        <v>0</v>
      </c>
      <c r="G320" s="6">
        <v>28795040.969999999</v>
      </c>
    </row>
    <row r="321" spans="1:7" x14ac:dyDescent="0.25">
      <c r="A321" s="4">
        <v>8.1999999999999993</v>
      </c>
      <c r="B321" s="5" t="s">
        <v>608</v>
      </c>
      <c r="C321" s="6">
        <v>0</v>
      </c>
      <c r="D321" s="6">
        <f>+D322+D325+D328+D331+D334+D338+D341</f>
        <v>200609055.78000003</v>
      </c>
      <c r="E321" s="6">
        <f>+E322+E325+E328+E331+E334+E338+E341</f>
        <v>200609055.78</v>
      </c>
      <c r="F321" s="6">
        <v>0</v>
      </c>
      <c r="G321" s="6">
        <v>0</v>
      </c>
    </row>
    <row r="322" spans="1:7" x14ac:dyDescent="0.25">
      <c r="A322" s="4" t="s">
        <v>609</v>
      </c>
      <c r="B322" s="5" t="s">
        <v>610</v>
      </c>
      <c r="C322" s="6">
        <v>0</v>
      </c>
      <c r="D322" s="6">
        <f>+D323</f>
        <v>0</v>
      </c>
      <c r="E322" s="6">
        <f>+E323</f>
        <v>59466555.659999996</v>
      </c>
      <c r="F322" s="6">
        <v>0</v>
      </c>
      <c r="G322" s="6">
        <v>59466555.659999996</v>
      </c>
    </row>
    <row r="323" spans="1:7" x14ac:dyDescent="0.25">
      <c r="A323" s="4" t="s">
        <v>611</v>
      </c>
      <c r="B323" s="5" t="s">
        <v>610</v>
      </c>
      <c r="C323" s="6">
        <v>0</v>
      </c>
      <c r="D323" s="6">
        <f>+D324</f>
        <v>0</v>
      </c>
      <c r="E323" s="6">
        <f>+E324</f>
        <v>59466555.659999996</v>
      </c>
      <c r="F323" s="6">
        <v>0</v>
      </c>
      <c r="G323" s="6">
        <v>59466555.659999996</v>
      </c>
    </row>
    <row r="324" spans="1:7" x14ac:dyDescent="0.25">
      <c r="A324" s="4" t="s">
        <v>612</v>
      </c>
      <c r="B324" s="5" t="s">
        <v>610</v>
      </c>
      <c r="C324" s="6">
        <v>0</v>
      </c>
      <c r="D324" s="6">
        <v>0</v>
      </c>
      <c r="E324" s="6">
        <v>59466555.659999996</v>
      </c>
      <c r="F324" s="6">
        <v>0</v>
      </c>
      <c r="G324" s="6">
        <v>59466555.659999996</v>
      </c>
    </row>
    <row r="325" spans="1:7" x14ac:dyDescent="0.25">
      <c r="A325" s="4" t="s">
        <v>613</v>
      </c>
      <c r="B325" s="5" t="s">
        <v>614</v>
      </c>
      <c r="C325" s="6">
        <v>0</v>
      </c>
      <c r="D325" s="6">
        <f>+D326</f>
        <v>69899582.950000003</v>
      </c>
      <c r="E325" s="6">
        <f>+E326</f>
        <v>58689434.780000001</v>
      </c>
      <c r="F325" s="6">
        <v>11210148.17</v>
      </c>
      <c r="G325" s="6">
        <v>0</v>
      </c>
    </row>
    <row r="326" spans="1:7" x14ac:dyDescent="0.25">
      <c r="A326" s="4" t="s">
        <v>615</v>
      </c>
      <c r="B326" s="5" t="s">
        <v>614</v>
      </c>
      <c r="C326" s="6">
        <v>0</v>
      </c>
      <c r="D326" s="6">
        <f>+D327</f>
        <v>69899582.950000003</v>
      </c>
      <c r="E326" s="6">
        <f>+E327</f>
        <v>58689434.780000001</v>
      </c>
      <c r="F326" s="6">
        <v>11210148.17</v>
      </c>
      <c r="G326" s="6">
        <v>0</v>
      </c>
    </row>
    <row r="327" spans="1:7" x14ac:dyDescent="0.25">
      <c r="A327" s="4" t="s">
        <v>616</v>
      </c>
      <c r="B327" s="5" t="s">
        <v>614</v>
      </c>
      <c r="C327" s="6">
        <v>0</v>
      </c>
      <c r="D327" s="6">
        <v>69899582.950000003</v>
      </c>
      <c r="E327" s="6">
        <v>58689434.780000001</v>
      </c>
      <c r="F327" s="6">
        <v>11210148.17</v>
      </c>
      <c r="G327" s="6">
        <v>0</v>
      </c>
    </row>
    <row r="328" spans="1:7" x14ac:dyDescent="0.25">
      <c r="A328" s="4" t="s">
        <v>617</v>
      </c>
      <c r="B328" s="5" t="s">
        <v>618</v>
      </c>
      <c r="C328" s="6">
        <v>0</v>
      </c>
      <c r="D328" s="6">
        <f>+D329</f>
        <v>4954990.2699999996</v>
      </c>
      <c r="E328" s="6">
        <f>+E329</f>
        <v>9823980.5399999991</v>
      </c>
      <c r="F328" s="6">
        <v>0</v>
      </c>
      <c r="G328" s="6">
        <v>4868990.2699999996</v>
      </c>
    </row>
    <row r="329" spans="1:7" x14ac:dyDescent="0.25">
      <c r="A329" s="4" t="s">
        <v>619</v>
      </c>
      <c r="B329" s="5" t="s">
        <v>618</v>
      </c>
      <c r="C329" s="6">
        <v>0</v>
      </c>
      <c r="D329" s="6">
        <f>+D330</f>
        <v>4954990.2699999996</v>
      </c>
      <c r="E329" s="6">
        <f>+E330</f>
        <v>9823980.5399999991</v>
      </c>
      <c r="F329" s="6">
        <v>0</v>
      </c>
      <c r="G329" s="6">
        <v>4868990.2699999996</v>
      </c>
    </row>
    <row r="330" spans="1:7" x14ac:dyDescent="0.25">
      <c r="A330" s="4" t="s">
        <v>620</v>
      </c>
      <c r="B330" s="5" t="s">
        <v>621</v>
      </c>
      <c r="C330" s="6">
        <v>0</v>
      </c>
      <c r="D330" s="6">
        <v>4954990.2699999996</v>
      </c>
      <c r="E330" s="6">
        <v>9823980.5399999991</v>
      </c>
      <c r="F330" s="6">
        <v>0</v>
      </c>
      <c r="G330" s="6">
        <v>4868990.2699999996</v>
      </c>
    </row>
    <row r="331" spans="1:7" x14ac:dyDescent="0.25">
      <c r="A331" s="4" t="s">
        <v>622</v>
      </c>
      <c r="B331" s="5" t="s">
        <v>623</v>
      </c>
      <c r="C331" s="6">
        <v>0</v>
      </c>
      <c r="D331" s="6">
        <f>+D332</f>
        <v>53024829.439999998</v>
      </c>
      <c r="E331" s="6">
        <f>+E332</f>
        <v>24573621.57</v>
      </c>
      <c r="F331" s="6">
        <v>28451207.870000001</v>
      </c>
      <c r="G331" s="6">
        <v>0</v>
      </c>
    </row>
    <row r="332" spans="1:7" x14ac:dyDescent="0.25">
      <c r="A332" s="4" t="s">
        <v>624</v>
      </c>
      <c r="B332" s="5" t="s">
        <v>623</v>
      </c>
      <c r="C332" s="6">
        <v>0</v>
      </c>
      <c r="D332" s="6">
        <f>+D333</f>
        <v>53024829.439999998</v>
      </c>
      <c r="E332" s="6">
        <f>+E333</f>
        <v>24573621.57</v>
      </c>
      <c r="F332" s="6">
        <v>28451207.870000001</v>
      </c>
      <c r="G332" s="6">
        <v>0</v>
      </c>
    </row>
    <row r="333" spans="1:7" x14ac:dyDescent="0.25">
      <c r="A333" s="4" t="s">
        <v>625</v>
      </c>
      <c r="B333" s="5" t="s">
        <v>626</v>
      </c>
      <c r="C333" s="6">
        <v>0</v>
      </c>
      <c r="D333" s="6">
        <v>53024829.439999998</v>
      </c>
      <c r="E333" s="6">
        <v>24573621.57</v>
      </c>
      <c r="F333" s="6">
        <v>28451207.870000001</v>
      </c>
      <c r="G333" s="6">
        <v>0</v>
      </c>
    </row>
    <row r="334" spans="1:7" x14ac:dyDescent="0.25">
      <c r="A334" s="4" t="s">
        <v>627</v>
      </c>
      <c r="B334" s="5" t="s">
        <v>628</v>
      </c>
      <c r="C334" s="6">
        <v>0</v>
      </c>
      <c r="D334" s="6">
        <f>+D335</f>
        <v>33734850.450000003</v>
      </c>
      <c r="E334" s="6">
        <f>+E335</f>
        <v>33734850.450000003</v>
      </c>
      <c r="F334" s="6">
        <v>0</v>
      </c>
      <c r="G334" s="6">
        <v>0</v>
      </c>
    </row>
    <row r="335" spans="1:7" x14ac:dyDescent="0.25">
      <c r="A335" s="4" t="s">
        <v>629</v>
      </c>
      <c r="B335" s="5" t="s">
        <v>628</v>
      </c>
      <c r="C335" s="6">
        <v>0</v>
      </c>
      <c r="D335" s="6">
        <f>+D336+D337</f>
        <v>33734850.450000003</v>
      </c>
      <c r="E335" s="6">
        <f>+E336+E337</f>
        <v>33734850.450000003</v>
      </c>
      <c r="F335" s="6">
        <v>0</v>
      </c>
      <c r="G335" s="6">
        <v>0</v>
      </c>
    </row>
    <row r="336" spans="1:7" x14ac:dyDescent="0.25">
      <c r="A336" s="4" t="s">
        <v>630</v>
      </c>
      <c r="B336" s="5" t="s">
        <v>628</v>
      </c>
      <c r="C336" s="6">
        <v>0</v>
      </c>
      <c r="D336" s="6">
        <v>14639429.310000001</v>
      </c>
      <c r="E336" s="6">
        <v>33734850.450000003</v>
      </c>
      <c r="F336" s="6">
        <v>0</v>
      </c>
      <c r="G336" s="6">
        <v>19095421.140000001</v>
      </c>
    </row>
    <row r="337" spans="1:7" x14ac:dyDescent="0.25">
      <c r="A337" s="4" t="s">
        <v>631</v>
      </c>
      <c r="B337" s="5" t="s">
        <v>628</v>
      </c>
      <c r="C337" s="6">
        <v>0</v>
      </c>
      <c r="D337" s="6">
        <v>19095421.140000001</v>
      </c>
      <c r="E337" s="6">
        <v>0</v>
      </c>
      <c r="F337" s="6">
        <v>19095421.140000001</v>
      </c>
      <c r="G337" s="6">
        <v>0</v>
      </c>
    </row>
    <row r="338" spans="1:7" x14ac:dyDescent="0.25">
      <c r="A338" s="4" t="s">
        <v>632</v>
      </c>
      <c r="B338" s="5" t="s">
        <v>633</v>
      </c>
      <c r="C338" s="6">
        <v>0</v>
      </c>
      <c r="D338" s="6">
        <f>+D339</f>
        <v>21764609.25</v>
      </c>
      <c r="E338" s="6">
        <f>+E339</f>
        <v>21764609.25</v>
      </c>
      <c r="F338" s="6">
        <v>0</v>
      </c>
      <c r="G338" s="6">
        <v>0</v>
      </c>
    </row>
    <row r="339" spans="1:7" x14ac:dyDescent="0.25">
      <c r="A339" s="4" t="s">
        <v>634</v>
      </c>
      <c r="B339" s="5" t="s">
        <v>633</v>
      </c>
      <c r="C339" s="6">
        <v>0</v>
      </c>
      <c r="D339" s="6">
        <f>+D340</f>
        <v>21764609.25</v>
      </c>
      <c r="E339" s="6">
        <f>+E340</f>
        <v>21764609.25</v>
      </c>
      <c r="F339" s="6">
        <v>0</v>
      </c>
      <c r="G339" s="6">
        <v>0</v>
      </c>
    </row>
    <row r="340" spans="1:7" x14ac:dyDescent="0.25">
      <c r="A340" s="4" t="s">
        <v>635</v>
      </c>
      <c r="B340" s="5" t="s">
        <v>633</v>
      </c>
      <c r="C340" s="6">
        <v>0</v>
      </c>
      <c r="D340" s="6">
        <v>21764609.25</v>
      </c>
      <c r="E340" s="6">
        <v>21764609.25</v>
      </c>
      <c r="F340" s="6">
        <v>0</v>
      </c>
      <c r="G340" s="6">
        <v>0</v>
      </c>
    </row>
    <row r="341" spans="1:7" x14ac:dyDescent="0.25">
      <c r="A341" s="4" t="s">
        <v>636</v>
      </c>
      <c r="B341" s="5" t="s">
        <v>637</v>
      </c>
      <c r="C341" s="6">
        <v>0</v>
      </c>
      <c r="D341" s="6">
        <f>+D342</f>
        <v>17230193.420000002</v>
      </c>
      <c r="E341" s="6">
        <f>+E342</f>
        <v>-7443996.4699999997</v>
      </c>
      <c r="F341" s="6">
        <v>24674189.890000001</v>
      </c>
      <c r="G341" s="6">
        <v>0</v>
      </c>
    </row>
    <row r="342" spans="1:7" x14ac:dyDescent="0.25">
      <c r="A342" s="4" t="s">
        <v>638</v>
      </c>
      <c r="B342" s="5" t="s">
        <v>637</v>
      </c>
      <c r="C342" s="6">
        <v>0</v>
      </c>
      <c r="D342" s="6">
        <f>+D343</f>
        <v>17230193.420000002</v>
      </c>
      <c r="E342" s="6">
        <f>+E343</f>
        <v>-7443996.4699999997</v>
      </c>
      <c r="F342" s="6">
        <v>24674189.890000001</v>
      </c>
      <c r="G342" s="6">
        <v>0</v>
      </c>
    </row>
    <row r="343" spans="1:7" x14ac:dyDescent="0.25">
      <c r="A343" s="4" t="s">
        <v>639</v>
      </c>
      <c r="B343" s="5" t="s">
        <v>637</v>
      </c>
      <c r="C343" s="6">
        <v>0</v>
      </c>
      <c r="D343" s="6">
        <v>17230193.420000002</v>
      </c>
      <c r="E343" s="6">
        <v>-7443996.4699999997</v>
      </c>
      <c r="F343" s="6">
        <v>24674189.890000001</v>
      </c>
      <c r="G343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2023-07-31T04:05:35Z</dcterms:created>
  <dcterms:modified xsi:type="dcterms:W3CDTF">2023-07-31T04:06:43Z</dcterms:modified>
</cp:coreProperties>
</file>